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00 AURORA TRAINING\00. Forms\"/>
    </mc:Choice>
  </mc:AlternateContent>
  <workbookProtection workbookAlgorithmName="SHA-512" workbookHashValue="Q7Gw2JE9R3VMpytd5nOEpMnmVeAPBm4qnDXXWvpLvUpXRPmcdgFR1E6uxnZsV4MT0fJB86wsvIvj66dcdZIqyA==" workbookSaltValue="W1ZkcbOrO4rkXeu3l0KpnQ==" workbookSpinCount="100000" lockStructure="1"/>
  <bookViews>
    <workbookView xWindow="0" yWindow="0" windowWidth="28800" windowHeight="11535"/>
  </bookViews>
  <sheets>
    <sheet name="Wire Transfer Form" sheetId="7" r:id="rId1"/>
    <sheet name="IBAN DATA" sheetId="2" state="hidden" r:id="rId2"/>
    <sheet name="Country Currency" sheetId="5" state="hidden" r:id="rId3"/>
  </sheets>
  <definedNames>
    <definedName name="_xlnm._FilterDatabase" localSheetId="2" hidden="1">'Country Currency'!$B$5:$D$258</definedName>
    <definedName name="_xlnm._FilterDatabase" localSheetId="1" hidden="1">'IBAN DATA'!$A$2:$D$105</definedName>
    <definedName name="Country_Selection">'Country Currency'!$B$5:$B$258</definedName>
    <definedName name="Currency_Selection">'Country Currency'!$G$11:$G$14</definedName>
    <definedName name="Intermediary">'Country Currency'!$G$6:$G$8</definedName>
    <definedName name="_xlnm.Print_Area" localSheetId="0">'Wire Transfer Form'!$B$1:$H$60</definedName>
  </definedNames>
  <calcPr calcId="152511"/>
</workbook>
</file>

<file path=xl/calcChain.xml><?xml version="1.0" encoding="utf-8"?>
<calcChain xmlns="http://schemas.openxmlformats.org/spreadsheetml/2006/main">
  <c r="F56" i="7" l="1"/>
  <c r="B56" i="7" l="1"/>
  <c r="E33" i="7" l="1"/>
  <c r="C36" i="7" l="1"/>
  <c r="F10" i="7"/>
  <c r="E34" i="7" l="1"/>
  <c r="D36" i="7" s="1"/>
  <c r="E44" i="7" l="1"/>
  <c r="C44" i="7"/>
  <c r="E7" i="5" l="1"/>
  <c r="E8" i="5"/>
  <c r="E9" i="5"/>
  <c r="E10" i="5"/>
  <c r="E11" i="5"/>
  <c r="E12" i="5"/>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67" i="5"/>
  <c r="E68" i="5"/>
  <c r="E69" i="5"/>
  <c r="E70" i="5"/>
  <c r="E71" i="5"/>
  <c r="E72" i="5"/>
  <c r="E73" i="5"/>
  <c r="E74" i="5"/>
  <c r="E75" i="5"/>
  <c r="E76" i="5"/>
  <c r="E77" i="5"/>
  <c r="E78" i="5"/>
  <c r="E79" i="5"/>
  <c r="E80" i="5"/>
  <c r="E81" i="5"/>
  <c r="E82" i="5"/>
  <c r="E83" i="5"/>
  <c r="E84" i="5"/>
  <c r="E85" i="5"/>
  <c r="E86" i="5"/>
  <c r="E87" i="5"/>
  <c r="E88" i="5"/>
  <c r="E89" i="5"/>
  <c r="E90" i="5"/>
  <c r="E91" i="5"/>
  <c r="E92" i="5"/>
  <c r="E93" i="5"/>
  <c r="E94" i="5"/>
  <c r="E95" i="5"/>
  <c r="E96" i="5"/>
  <c r="E97" i="5"/>
  <c r="E98" i="5"/>
  <c r="E99" i="5"/>
  <c r="E100" i="5"/>
  <c r="E101" i="5"/>
  <c r="E102" i="5"/>
  <c r="E103" i="5"/>
  <c r="E104" i="5"/>
  <c r="E105" i="5"/>
  <c r="E106" i="5"/>
  <c r="E107" i="5"/>
  <c r="E108" i="5"/>
  <c r="E109" i="5"/>
  <c r="E110" i="5"/>
  <c r="E111" i="5"/>
  <c r="E112" i="5"/>
  <c r="E113" i="5"/>
  <c r="E114" i="5"/>
  <c r="E115" i="5"/>
  <c r="E116" i="5"/>
  <c r="E117" i="5"/>
  <c r="E118" i="5"/>
  <c r="E119" i="5"/>
  <c r="E120" i="5"/>
  <c r="E121" i="5"/>
  <c r="E122" i="5"/>
  <c r="E123" i="5"/>
  <c r="E124" i="5"/>
  <c r="E125" i="5"/>
  <c r="E126" i="5"/>
  <c r="E127" i="5"/>
  <c r="E128" i="5"/>
  <c r="E129" i="5"/>
  <c r="E130" i="5"/>
  <c r="E131" i="5"/>
  <c r="E132" i="5"/>
  <c r="E133" i="5"/>
  <c r="E134" i="5"/>
  <c r="E135" i="5"/>
  <c r="E136" i="5"/>
  <c r="E137" i="5"/>
  <c r="E138" i="5"/>
  <c r="E139" i="5"/>
  <c r="E140" i="5"/>
  <c r="E141" i="5"/>
  <c r="E142" i="5"/>
  <c r="E143" i="5"/>
  <c r="E144" i="5"/>
  <c r="E145" i="5"/>
  <c r="E146" i="5"/>
  <c r="E147" i="5"/>
  <c r="E148" i="5"/>
  <c r="E149" i="5"/>
  <c r="E150" i="5"/>
  <c r="E151" i="5"/>
  <c r="E152" i="5"/>
  <c r="E153" i="5"/>
  <c r="E154" i="5"/>
  <c r="E155" i="5"/>
  <c r="E156" i="5"/>
  <c r="E157" i="5"/>
  <c r="E158" i="5"/>
  <c r="E159" i="5"/>
  <c r="E160" i="5"/>
  <c r="E161" i="5"/>
  <c r="E162" i="5"/>
  <c r="E163" i="5"/>
  <c r="E164" i="5"/>
  <c r="E165" i="5"/>
  <c r="E166" i="5"/>
  <c r="E167" i="5"/>
  <c r="E168" i="5"/>
  <c r="E169" i="5"/>
  <c r="E170" i="5"/>
  <c r="E171" i="5"/>
  <c r="E172" i="5"/>
  <c r="E173" i="5"/>
  <c r="E174" i="5"/>
  <c r="E175" i="5"/>
  <c r="E176" i="5"/>
  <c r="E177" i="5"/>
  <c r="E178" i="5"/>
  <c r="E179" i="5"/>
  <c r="E180" i="5"/>
  <c r="E181" i="5"/>
  <c r="E182" i="5"/>
  <c r="E183" i="5"/>
  <c r="E184" i="5"/>
  <c r="E185" i="5"/>
  <c r="E186" i="5"/>
  <c r="E187" i="5"/>
  <c r="E188" i="5"/>
  <c r="E189" i="5"/>
  <c r="E190" i="5"/>
  <c r="E191" i="5"/>
  <c r="E192" i="5"/>
  <c r="E193" i="5"/>
  <c r="E194" i="5"/>
  <c r="E195" i="5"/>
  <c r="E196" i="5"/>
  <c r="E197" i="5"/>
  <c r="E198" i="5"/>
  <c r="E199" i="5"/>
  <c r="E200" i="5"/>
  <c r="E201" i="5"/>
  <c r="E202" i="5"/>
  <c r="E203" i="5"/>
  <c r="E204" i="5"/>
  <c r="E205" i="5"/>
  <c r="E206" i="5"/>
  <c r="E207" i="5"/>
  <c r="E208" i="5"/>
  <c r="E209" i="5"/>
  <c r="E210" i="5"/>
  <c r="E211" i="5"/>
  <c r="E212" i="5"/>
  <c r="E213" i="5"/>
  <c r="E214" i="5"/>
  <c r="E215" i="5"/>
  <c r="E216" i="5"/>
  <c r="E217" i="5"/>
  <c r="E218" i="5"/>
  <c r="E219" i="5"/>
  <c r="E220" i="5"/>
  <c r="E221" i="5"/>
  <c r="E222" i="5"/>
  <c r="E223" i="5"/>
  <c r="E224" i="5"/>
  <c r="E225" i="5"/>
  <c r="E226" i="5"/>
  <c r="E227" i="5"/>
  <c r="E228" i="5"/>
  <c r="E229" i="5"/>
  <c r="E230" i="5"/>
  <c r="E231" i="5"/>
  <c r="E232" i="5"/>
  <c r="E233" i="5"/>
  <c r="E234" i="5"/>
  <c r="E235" i="5"/>
  <c r="E236" i="5"/>
  <c r="E237" i="5"/>
  <c r="E238" i="5"/>
  <c r="E239" i="5"/>
  <c r="E240" i="5"/>
  <c r="E241" i="5"/>
  <c r="E242" i="5"/>
  <c r="E243" i="5"/>
  <c r="E244" i="5"/>
  <c r="E245" i="5"/>
  <c r="E246" i="5"/>
  <c r="E247" i="5"/>
  <c r="E248" i="5"/>
  <c r="E249" i="5"/>
  <c r="E250" i="5"/>
  <c r="E251" i="5"/>
  <c r="E252" i="5"/>
  <c r="E253" i="5"/>
  <c r="E254" i="5"/>
  <c r="E255" i="5"/>
  <c r="E256" i="5"/>
  <c r="E257" i="5"/>
  <c r="E258" i="5"/>
  <c r="E6" i="5"/>
  <c r="C43" i="7" l="1"/>
  <c r="E43" i="7" l="1"/>
  <c r="F45" i="7" s="1"/>
  <c r="H42" i="7" s="1"/>
</calcChain>
</file>

<file path=xl/sharedStrings.xml><?xml version="1.0" encoding="utf-8"?>
<sst xmlns="http://schemas.openxmlformats.org/spreadsheetml/2006/main" count="1097" uniqueCount="786">
  <si>
    <t xml:space="preserve">Bank No:  </t>
  </si>
  <si>
    <t xml:space="preserve">  Account No:  </t>
  </si>
  <si>
    <t xml:space="preserve">       </t>
  </si>
  <si>
    <t xml:space="preserve">                                       </t>
  </si>
  <si>
    <t xml:space="preserve">Branch/Bank Address:  </t>
  </si>
  <si>
    <t xml:space="preserve">City, Province / State:  </t>
  </si>
  <si>
    <t xml:space="preserve">    Country:  </t>
  </si>
  <si>
    <t xml:space="preserve">Name of Account Holder:  </t>
  </si>
  <si>
    <t xml:space="preserve">Address of Account Holder:  </t>
  </si>
  <si>
    <t xml:space="preserve">Bank Address:  </t>
  </si>
  <si>
    <t xml:space="preserve">    </t>
  </si>
  <si>
    <t xml:space="preserve">                                          </t>
  </si>
  <si>
    <t>IBAN number:</t>
  </si>
  <si>
    <t>Country</t>
  </si>
  <si>
    <t>Length</t>
  </si>
  <si>
    <t>First 2 characters (letters)</t>
  </si>
  <si>
    <t>AL</t>
  </si>
  <si>
    <t>Algeria</t>
  </si>
  <si>
    <t>DZ</t>
  </si>
  <si>
    <t>AD</t>
  </si>
  <si>
    <t>Angola</t>
  </si>
  <si>
    <t>AO</t>
  </si>
  <si>
    <t>AT</t>
  </si>
  <si>
    <t>AZ</t>
  </si>
  <si>
    <t>BH</t>
  </si>
  <si>
    <t>Belarus</t>
  </si>
  <si>
    <t>BY</t>
  </si>
  <si>
    <t>BE</t>
  </si>
  <si>
    <t>Benin</t>
  </si>
  <si>
    <t>BJ</t>
  </si>
  <si>
    <t>BA</t>
  </si>
  <si>
    <t>Brazil</t>
  </si>
  <si>
    <t>BR</t>
  </si>
  <si>
    <t>VG</t>
  </si>
  <si>
    <t>BG</t>
  </si>
  <si>
    <t>BF</t>
  </si>
  <si>
    <t>Burundi</t>
  </si>
  <si>
    <t>BI</t>
  </si>
  <si>
    <t>Cameroon</t>
  </si>
  <si>
    <t>CM</t>
  </si>
  <si>
    <t>CV</t>
  </si>
  <si>
    <t>FR</t>
  </si>
  <si>
    <t>Congo</t>
  </si>
  <si>
    <t>CG</t>
  </si>
  <si>
    <t>CR</t>
  </si>
  <si>
    <t>HR</t>
  </si>
  <si>
    <t>CY</t>
  </si>
  <si>
    <t>CZ</t>
  </si>
  <si>
    <t>DK</t>
  </si>
  <si>
    <t>DO</t>
  </si>
  <si>
    <t>Egypt</t>
  </si>
  <si>
    <t>EG</t>
  </si>
  <si>
    <t>EE</t>
  </si>
  <si>
    <t>FO</t>
  </si>
  <si>
    <t>FI</t>
  </si>
  <si>
    <t>Gabon</t>
  </si>
  <si>
    <t>GA</t>
  </si>
  <si>
    <t>GE</t>
  </si>
  <si>
    <t>DE</t>
  </si>
  <si>
    <t>GI</t>
  </si>
  <si>
    <t>GR</t>
  </si>
  <si>
    <t>GL</t>
  </si>
  <si>
    <t>Guadeloupe</t>
  </si>
  <si>
    <t>Guatemala</t>
  </si>
  <si>
    <t>GT</t>
  </si>
  <si>
    <t>GG</t>
  </si>
  <si>
    <t>HU</t>
  </si>
  <si>
    <t>IS</t>
  </si>
  <si>
    <t>Iran</t>
  </si>
  <si>
    <t>IR</t>
  </si>
  <si>
    <t>IQ</t>
  </si>
  <si>
    <t>IE</t>
  </si>
  <si>
    <t>IM</t>
  </si>
  <si>
    <t>IL</t>
  </si>
  <si>
    <t>IT</t>
  </si>
  <si>
    <t>CI</t>
  </si>
  <si>
    <t>JE</t>
  </si>
  <si>
    <t>JO</t>
  </si>
  <si>
    <t>Kazakhstan</t>
  </si>
  <si>
    <t>KZ</t>
  </si>
  <si>
    <t>Kosovo</t>
  </si>
  <si>
    <t>XK</t>
  </si>
  <si>
    <t>KW</t>
  </si>
  <si>
    <t>LV</t>
  </si>
  <si>
    <t>LB</t>
  </si>
  <si>
    <t>LI</t>
  </si>
  <si>
    <t>LT</t>
  </si>
  <si>
    <t>LU</t>
  </si>
  <si>
    <t>Macedonia</t>
  </si>
  <si>
    <t>MK</t>
  </si>
  <si>
    <t>Madagascar</t>
  </si>
  <si>
    <t>MG</t>
  </si>
  <si>
    <t>Mali</t>
  </si>
  <si>
    <t>ML</t>
  </si>
  <si>
    <t>MT</t>
  </si>
  <si>
    <t>Martinique</t>
  </si>
  <si>
    <t>MR</t>
  </si>
  <si>
    <t>Mauritius</t>
  </si>
  <si>
    <t>MU</t>
  </si>
  <si>
    <t>MD</t>
  </si>
  <si>
    <t>MC</t>
  </si>
  <si>
    <t>Montenegro</t>
  </si>
  <si>
    <t>ME</t>
  </si>
  <si>
    <t>Mozambique</t>
  </si>
  <si>
    <t>MZ</t>
  </si>
  <si>
    <t>NL</t>
  </si>
  <si>
    <t>NO</t>
  </si>
  <si>
    <t>PK</t>
  </si>
  <si>
    <t>PS</t>
  </si>
  <si>
    <t>PL</t>
  </si>
  <si>
    <t>PT</t>
  </si>
  <si>
    <t>QA</t>
  </si>
  <si>
    <t>Réunion</t>
  </si>
  <si>
    <t>RO</t>
  </si>
  <si>
    <t>LC</t>
  </si>
  <si>
    <t>SM</t>
  </si>
  <si>
    <t>ST</t>
  </si>
  <si>
    <t>SA</t>
  </si>
  <si>
    <t>Senegal</t>
  </si>
  <si>
    <t>SN</t>
  </si>
  <si>
    <t>Serbia</t>
  </si>
  <si>
    <t>RS</t>
  </si>
  <si>
    <t>Seychelles</t>
  </si>
  <si>
    <t>SC</t>
  </si>
  <si>
    <t>SK</t>
  </si>
  <si>
    <t>SI</t>
  </si>
  <si>
    <t>ES</t>
  </si>
  <si>
    <t>SE</t>
  </si>
  <si>
    <t>CH</t>
  </si>
  <si>
    <t>Timor-Leste</t>
  </si>
  <si>
    <t>TL</t>
  </si>
  <si>
    <t>TN</t>
  </si>
  <si>
    <t>TR</t>
  </si>
  <si>
    <t>Ukraine</t>
  </si>
  <si>
    <t>UA</t>
  </si>
  <si>
    <t>AE</t>
  </si>
  <si>
    <t>GB</t>
  </si>
  <si>
    <t>Other</t>
  </si>
  <si>
    <t>CAD</t>
  </si>
  <si>
    <t>CNY</t>
  </si>
  <si>
    <t>GBP</t>
  </si>
  <si>
    <t>USD</t>
  </si>
  <si>
    <t>Hong Kong Dollar</t>
  </si>
  <si>
    <t>HKD</t>
  </si>
  <si>
    <t>CZK</t>
  </si>
  <si>
    <t>INR</t>
  </si>
  <si>
    <t>DKK</t>
  </si>
  <si>
    <t>Euro</t>
  </si>
  <si>
    <t>EUR</t>
  </si>
  <si>
    <t>JPY</t>
  </si>
  <si>
    <t>PHP</t>
  </si>
  <si>
    <t>HUF</t>
  </si>
  <si>
    <t>CHF</t>
  </si>
  <si>
    <t>Singapore Dollar</t>
  </si>
  <si>
    <t>SGD</t>
  </si>
  <si>
    <t>NOK</t>
  </si>
  <si>
    <t>AUD</t>
  </si>
  <si>
    <t>THB</t>
  </si>
  <si>
    <t>PLN</t>
  </si>
  <si>
    <t>SEK</t>
  </si>
  <si>
    <t>EGP</t>
  </si>
  <si>
    <t>New Zealand Dollar</t>
  </si>
  <si>
    <t>NZD</t>
  </si>
  <si>
    <t>BHD</t>
  </si>
  <si>
    <t>KES</t>
  </si>
  <si>
    <t>TOP</t>
  </si>
  <si>
    <t>ILS</t>
  </si>
  <si>
    <t>MUR</t>
  </si>
  <si>
    <t>XPF</t>
  </si>
  <si>
    <t>KWD</t>
  </si>
  <si>
    <t>MAD</t>
  </si>
  <si>
    <t>SAR</t>
  </si>
  <si>
    <t>ZAR</t>
  </si>
  <si>
    <t>AED</t>
  </si>
  <si>
    <t>TND</t>
  </si>
  <si>
    <t>QAR</t>
  </si>
  <si>
    <t>MXN</t>
  </si>
  <si>
    <t>FJD</t>
  </si>
  <si>
    <t>List one: Currency, fund and precious metal codes</t>
  </si>
  <si>
    <t>Published:</t>
  </si>
  <si>
    <t xml:space="preserve"> </t>
  </si>
  <si>
    <t>Currency</t>
  </si>
  <si>
    <t>Alphabetic Code</t>
  </si>
  <si>
    <t>AFN</t>
  </si>
  <si>
    <t>ALL</t>
  </si>
  <si>
    <t>DZD</t>
  </si>
  <si>
    <t>AOA</t>
  </si>
  <si>
    <t>East Caribbean Dollar</t>
  </si>
  <si>
    <t>XCD</t>
  </si>
  <si>
    <t>ARS</t>
  </si>
  <si>
    <t>AMD</t>
  </si>
  <si>
    <t>AWG</t>
  </si>
  <si>
    <t>AZN</t>
  </si>
  <si>
    <t>BSD</t>
  </si>
  <si>
    <t>BDT</t>
  </si>
  <si>
    <t>Barbados Dollar</t>
  </si>
  <si>
    <t>BBD</t>
  </si>
  <si>
    <t>BYN</t>
  </si>
  <si>
    <t>BZD</t>
  </si>
  <si>
    <t>XOF</t>
  </si>
  <si>
    <t>BMD</t>
  </si>
  <si>
    <t>Indian Rupee</t>
  </si>
  <si>
    <t>BTN</t>
  </si>
  <si>
    <t>BOB</t>
  </si>
  <si>
    <t>BAM</t>
  </si>
  <si>
    <t>BWP</t>
  </si>
  <si>
    <t>BRL</t>
  </si>
  <si>
    <t>BND</t>
  </si>
  <si>
    <t>BGN</t>
  </si>
  <si>
    <t>BIF</t>
  </si>
  <si>
    <t>CVE</t>
  </si>
  <si>
    <t>KHR</t>
  </si>
  <si>
    <t>XAF</t>
  </si>
  <si>
    <t>CANADA</t>
  </si>
  <si>
    <t>Cayman Islands Dollar</t>
  </si>
  <si>
    <t>KYD</t>
  </si>
  <si>
    <t>CLP</t>
  </si>
  <si>
    <t>COP</t>
  </si>
  <si>
    <t>KMF</t>
  </si>
  <si>
    <t>CDF</t>
  </si>
  <si>
    <t>CRC</t>
  </si>
  <si>
    <t>HRK</t>
  </si>
  <si>
    <t>CUP</t>
  </si>
  <si>
    <t>ANG</t>
  </si>
  <si>
    <t>DJF</t>
  </si>
  <si>
    <t>DOP</t>
  </si>
  <si>
    <t>ERN</t>
  </si>
  <si>
    <t>ETB</t>
  </si>
  <si>
    <t>FKP</t>
  </si>
  <si>
    <t>Fiji Dollar</t>
  </si>
  <si>
    <t>GMD</t>
  </si>
  <si>
    <t>GEL</t>
  </si>
  <si>
    <t>GHS</t>
  </si>
  <si>
    <t>GIP</t>
  </si>
  <si>
    <t>GTQ</t>
  </si>
  <si>
    <t>GNF</t>
  </si>
  <si>
    <t>GYD</t>
  </si>
  <si>
    <t>HTG</t>
  </si>
  <si>
    <t>HNL</t>
  </si>
  <si>
    <t>ISK</t>
  </si>
  <si>
    <t>IDR</t>
  </si>
  <si>
    <t>SDR (Special Drawing Right)</t>
  </si>
  <si>
    <t>XDR</t>
  </si>
  <si>
    <t>IRR</t>
  </si>
  <si>
    <t>IQD</t>
  </si>
  <si>
    <t>ISLE OF MAN</t>
  </si>
  <si>
    <t>JMD</t>
  </si>
  <si>
    <t>JOD</t>
  </si>
  <si>
    <t>KZT</t>
  </si>
  <si>
    <t>KPW</t>
  </si>
  <si>
    <t>KRW</t>
  </si>
  <si>
    <t>KGS</t>
  </si>
  <si>
    <t>LAK</t>
  </si>
  <si>
    <t>LBP</t>
  </si>
  <si>
    <t>LSL</t>
  </si>
  <si>
    <t>LRD</t>
  </si>
  <si>
    <t>LYD</t>
  </si>
  <si>
    <t>MOP</t>
  </si>
  <si>
    <t>MKD</t>
  </si>
  <si>
    <t>MGA</t>
  </si>
  <si>
    <t>MWK</t>
  </si>
  <si>
    <t>MYR</t>
  </si>
  <si>
    <t>MVR</t>
  </si>
  <si>
    <t>MRO</t>
  </si>
  <si>
    <t>MDL</t>
  </si>
  <si>
    <t>MNT</t>
  </si>
  <si>
    <t>MZN</t>
  </si>
  <si>
    <t>MMK</t>
  </si>
  <si>
    <t>NAD</t>
  </si>
  <si>
    <t>NPR</t>
  </si>
  <si>
    <t>NIO</t>
  </si>
  <si>
    <t>NGN</t>
  </si>
  <si>
    <t>OMR</t>
  </si>
  <si>
    <t>PKR</t>
  </si>
  <si>
    <t>PGK</t>
  </si>
  <si>
    <t>PYG</t>
  </si>
  <si>
    <t>PEN</t>
  </si>
  <si>
    <t>RON</t>
  </si>
  <si>
    <t>RUB</t>
  </si>
  <si>
    <t>RWF</t>
  </si>
  <si>
    <t>SHP</t>
  </si>
  <si>
    <t>WST</t>
  </si>
  <si>
    <t>STD</t>
  </si>
  <si>
    <t>RSD</t>
  </si>
  <si>
    <t>SCR</t>
  </si>
  <si>
    <t>SLL</t>
  </si>
  <si>
    <t>SBD</t>
  </si>
  <si>
    <t>SOS</t>
  </si>
  <si>
    <t>SSP</t>
  </si>
  <si>
    <t>LKR</t>
  </si>
  <si>
    <t>SDG</t>
  </si>
  <si>
    <t>SRD</t>
  </si>
  <si>
    <t>SZL</t>
  </si>
  <si>
    <t>SYP</t>
  </si>
  <si>
    <t>TWD</t>
  </si>
  <si>
    <t>TJS</t>
  </si>
  <si>
    <t>TZS</t>
  </si>
  <si>
    <t>TTD</t>
  </si>
  <si>
    <t>TRY</t>
  </si>
  <si>
    <t>TMT</t>
  </si>
  <si>
    <t>UGX</t>
  </si>
  <si>
    <t>UAH</t>
  </si>
  <si>
    <t>UNITED STATES OF AMERICA (THE)</t>
  </si>
  <si>
    <t>UYU</t>
  </si>
  <si>
    <t>UZS</t>
  </si>
  <si>
    <t>VUV</t>
  </si>
  <si>
    <t>VEF</t>
  </si>
  <si>
    <t>VND</t>
  </si>
  <si>
    <t>YER</t>
  </si>
  <si>
    <t>ZMW</t>
  </si>
  <si>
    <t>Bosnia</t>
  </si>
  <si>
    <t>British</t>
  </si>
  <si>
    <t>Burkina</t>
  </si>
  <si>
    <t>Cape</t>
  </si>
  <si>
    <t>Central</t>
  </si>
  <si>
    <t>Costa</t>
  </si>
  <si>
    <t>Czech</t>
  </si>
  <si>
    <t>Dominican</t>
  </si>
  <si>
    <t>Faroe</t>
  </si>
  <si>
    <t>French</t>
  </si>
  <si>
    <t>Ivory</t>
  </si>
  <si>
    <t>New</t>
  </si>
  <si>
    <t>Saint</t>
  </si>
  <si>
    <t>Saint-Pierre</t>
  </si>
  <si>
    <t>San</t>
  </si>
  <si>
    <t>Sao</t>
  </si>
  <si>
    <t>Saudi</t>
  </si>
  <si>
    <t>United</t>
  </si>
  <si>
    <t>Wallis</t>
  </si>
  <si>
    <t>Albania</t>
  </si>
  <si>
    <t>Andorra</t>
  </si>
  <si>
    <t>Austria</t>
  </si>
  <si>
    <t>Azerbaijan</t>
  </si>
  <si>
    <t>Bahrain</t>
  </si>
  <si>
    <t>Belgium</t>
  </si>
  <si>
    <t>Bulgaria</t>
  </si>
  <si>
    <t>Croatia</t>
  </si>
  <si>
    <t>Cyprus</t>
  </si>
  <si>
    <t>Denmark</t>
  </si>
  <si>
    <t>Estonia</t>
  </si>
  <si>
    <t>Finland</t>
  </si>
  <si>
    <t>France</t>
  </si>
  <si>
    <t>Georgia</t>
  </si>
  <si>
    <t>Germany</t>
  </si>
  <si>
    <t>Gibraltar</t>
  </si>
  <si>
    <t>Greece</t>
  </si>
  <si>
    <t>Greenland</t>
  </si>
  <si>
    <t>Guernsey</t>
  </si>
  <si>
    <t>Hungary</t>
  </si>
  <si>
    <t>Iceland</t>
  </si>
  <si>
    <t>Iraq</t>
  </si>
  <si>
    <t>Ireland</t>
  </si>
  <si>
    <t>Israel</t>
  </si>
  <si>
    <t>Italy</t>
  </si>
  <si>
    <t>Jersey</t>
  </si>
  <si>
    <t>Jordan</t>
  </si>
  <si>
    <t>Kuwait</t>
  </si>
  <si>
    <t>Latvia</t>
  </si>
  <si>
    <t>Lebanon</t>
  </si>
  <si>
    <t>Liechtenstein</t>
  </si>
  <si>
    <t>Lithuania</t>
  </si>
  <si>
    <t>Luxembourg</t>
  </si>
  <si>
    <t>Malta</t>
  </si>
  <si>
    <t>Mauritania</t>
  </si>
  <si>
    <t>Moldova</t>
  </si>
  <si>
    <t>Monaco</t>
  </si>
  <si>
    <t>Netherlands</t>
  </si>
  <si>
    <t>Norway</t>
  </si>
  <si>
    <t>Pakistan</t>
  </si>
  <si>
    <t>Palestine</t>
  </si>
  <si>
    <t>Poland</t>
  </si>
  <si>
    <t>Portugal</t>
  </si>
  <si>
    <t>Qatar</t>
  </si>
  <si>
    <t>Romania</t>
  </si>
  <si>
    <t>Slovakia</t>
  </si>
  <si>
    <t>Slovenia</t>
  </si>
  <si>
    <t>Spain</t>
  </si>
  <si>
    <t>Sweden</t>
  </si>
  <si>
    <t>Switzerland</t>
  </si>
  <si>
    <t>Tunisia</t>
  </si>
  <si>
    <t>Turkey</t>
  </si>
  <si>
    <t>IBAN Length</t>
  </si>
  <si>
    <t>ALL YELLOW FIELDS ARE TO BE COMPLETED FOR A PAYMENT TO BE MADE</t>
  </si>
  <si>
    <t>Choose</t>
  </si>
  <si>
    <t>IBAN DATA- https://www.swift.com/sites/default/files/resources/swift_standards_ibanregistry.pdf</t>
  </si>
  <si>
    <t>Last updated May 2016</t>
  </si>
  <si>
    <t>Exact Match</t>
  </si>
  <si>
    <t xml:space="preserve">IBAN Validation:  </t>
  </si>
  <si>
    <t>Intermediary Bank(Do not Delete)</t>
  </si>
  <si>
    <t xml:space="preserve"> ---Linked info</t>
  </si>
  <si>
    <t>If currency requested is US or Canadian dollars please complete the following additional information:</t>
  </si>
  <si>
    <t>Intermediary Bank Name</t>
  </si>
  <si>
    <t>Currency Requesting</t>
  </si>
  <si>
    <t>Currency Selection</t>
  </si>
  <si>
    <t>CAD-Canadian Dollars</t>
  </si>
  <si>
    <t>USD-US Dollars</t>
  </si>
  <si>
    <t xml:space="preserve">Home Country Currency:  </t>
  </si>
  <si>
    <t>Afghanistan</t>
  </si>
  <si>
    <t>Afghan afghani</t>
  </si>
  <si>
    <t>Akrotiri and Dhekelia (UK)</t>
  </si>
  <si>
    <t>European euro</t>
  </si>
  <si>
    <t>Aland Islands (Finland)</t>
  </si>
  <si>
    <t>Albanian lek</t>
  </si>
  <si>
    <t>Algerian dinar</t>
  </si>
  <si>
    <t>American Samoa (USA)</t>
  </si>
  <si>
    <t>United States dollar</t>
  </si>
  <si>
    <t>Angolan kwanza</t>
  </si>
  <si>
    <t>Anguilla (UK)</t>
  </si>
  <si>
    <t>East Caribbean dollar</t>
  </si>
  <si>
    <t>Antigua and Barbuda</t>
  </si>
  <si>
    <t>Argentina</t>
  </si>
  <si>
    <t>Argentine peso</t>
  </si>
  <si>
    <t>Armenia</t>
  </si>
  <si>
    <t>Armenian dram</t>
  </si>
  <si>
    <t>Aruba (Netherlands)</t>
  </si>
  <si>
    <t>Aruban florin</t>
  </si>
  <si>
    <t>Ascension Island (UK)</t>
  </si>
  <si>
    <t>Saint Helena pound</t>
  </si>
  <si>
    <t>Australia</t>
  </si>
  <si>
    <t>Australian dollar</t>
  </si>
  <si>
    <t>Azerbaijan manat</t>
  </si>
  <si>
    <t>Bahamas</t>
  </si>
  <si>
    <t>Bahamian dollar</t>
  </si>
  <si>
    <t>Bahraini dinar</t>
  </si>
  <si>
    <t>Bangladesh</t>
  </si>
  <si>
    <t>Bangladeshi taka</t>
  </si>
  <si>
    <t>Barbados</t>
  </si>
  <si>
    <t>Barbadian dollar</t>
  </si>
  <si>
    <t>Belarusian ruble</t>
  </si>
  <si>
    <t>Belize</t>
  </si>
  <si>
    <t>Belize dollar</t>
  </si>
  <si>
    <t>West African CFA franc</t>
  </si>
  <si>
    <t>Bermuda (UK)</t>
  </si>
  <si>
    <t>Bermudian dollar</t>
  </si>
  <si>
    <t>Bhutan</t>
  </si>
  <si>
    <t>Bhutanese ngultrum</t>
  </si>
  <si>
    <t>Bolivia</t>
  </si>
  <si>
    <t>Bolivian boliviano</t>
  </si>
  <si>
    <t>Bonaire (Netherlands)</t>
  </si>
  <si>
    <t>Bosnia and Herzegovina</t>
  </si>
  <si>
    <t>Bosnia and Herzegovina convertible mark</t>
  </si>
  <si>
    <t>Botswana</t>
  </si>
  <si>
    <t>Botswana pula</t>
  </si>
  <si>
    <t>Brazilian real</t>
  </si>
  <si>
    <t>British Indian Ocean Territory (UK)</t>
  </si>
  <si>
    <t>British Virgin Islands (UK)</t>
  </si>
  <si>
    <t>Brunei</t>
  </si>
  <si>
    <t>Brunei dollar</t>
  </si>
  <si>
    <t>Bulgarian lev</t>
  </si>
  <si>
    <t>Burkina Faso</t>
  </si>
  <si>
    <t>Burundi franc</t>
  </si>
  <si>
    <t>Cabo Verde</t>
  </si>
  <si>
    <t>Cape Verdean escudo</t>
  </si>
  <si>
    <t>Cambodia</t>
  </si>
  <si>
    <t>Cambodian riel</t>
  </si>
  <si>
    <t>Central African CFA franc</t>
  </si>
  <si>
    <t>Canada</t>
  </si>
  <si>
    <t>Canadian dollar</t>
  </si>
  <si>
    <t>Caribbean Netherlands (Netherlands)</t>
  </si>
  <si>
    <t>Cayman Islands (UK)</t>
  </si>
  <si>
    <t>Cayman Islands dollar</t>
  </si>
  <si>
    <t>Central African Republic</t>
  </si>
  <si>
    <t>Chad</t>
  </si>
  <si>
    <t>Chatham Islands (New Zealand)</t>
  </si>
  <si>
    <t>New Zealand dollar</t>
  </si>
  <si>
    <t>Chile</t>
  </si>
  <si>
    <t>Chilean peso</t>
  </si>
  <si>
    <t>China</t>
  </si>
  <si>
    <t>Chinese Yuan Renminbi</t>
  </si>
  <si>
    <t>Christmas Island (Australia)</t>
  </si>
  <si>
    <t>Cocos (Keeling) Islands (Australia)</t>
  </si>
  <si>
    <t>Colombia</t>
  </si>
  <si>
    <t>Colombian peso</t>
  </si>
  <si>
    <t>Comoros</t>
  </si>
  <si>
    <t>Comorian franc</t>
  </si>
  <si>
    <t>Congo, Democratic Republic of the</t>
  </si>
  <si>
    <t>Congolese franc</t>
  </si>
  <si>
    <t>Congo, Republic of the</t>
  </si>
  <si>
    <t>Cook Islands (New Zealand)</t>
  </si>
  <si>
    <t>Cook Islands dollar</t>
  </si>
  <si>
    <t>none</t>
  </si>
  <si>
    <t>Costa Rica</t>
  </si>
  <si>
    <t>Costa Rican colon</t>
  </si>
  <si>
    <t>Cote d'Ivoire</t>
  </si>
  <si>
    <t>Croatian kuna</t>
  </si>
  <si>
    <t>Cuba</t>
  </si>
  <si>
    <t>Cuban peso</t>
  </si>
  <si>
    <t>Curacao (Netherlands)</t>
  </si>
  <si>
    <t>Netherlands Antillean guilder</t>
  </si>
  <si>
    <t>Czech Republic</t>
  </si>
  <si>
    <t>Czech koruna</t>
  </si>
  <si>
    <t>Danish krone</t>
  </si>
  <si>
    <t>Djibouti</t>
  </si>
  <si>
    <t>Djiboutian franc</t>
  </si>
  <si>
    <t>Dominica</t>
  </si>
  <si>
    <t>Dominican Republic</t>
  </si>
  <si>
    <t>Dominican peso</t>
  </si>
  <si>
    <t>Ecuador</t>
  </si>
  <si>
    <t>Egyptian pound</t>
  </si>
  <si>
    <t>El Salvador</t>
  </si>
  <si>
    <t>Equatorial Guinea</t>
  </si>
  <si>
    <t>Eritrea</t>
  </si>
  <si>
    <t>Eritrean nakfa</t>
  </si>
  <si>
    <t>Ethiopia</t>
  </si>
  <si>
    <t>Ethiopian birr</t>
  </si>
  <si>
    <t>Falkland Islands (UK)</t>
  </si>
  <si>
    <t>Falkland Islands pound</t>
  </si>
  <si>
    <t>Faroe Islands (Denmark)</t>
  </si>
  <si>
    <t>Faroese krona</t>
  </si>
  <si>
    <t>Fiji</t>
  </si>
  <si>
    <t>Fijian dollar</t>
  </si>
  <si>
    <t>French Guiana (France)</t>
  </si>
  <si>
    <t>French Polynesia (France)</t>
  </si>
  <si>
    <t>CFP franc</t>
  </si>
  <si>
    <t>Gambia</t>
  </si>
  <si>
    <t>Gambian dalasi</t>
  </si>
  <si>
    <t>Georgian lari</t>
  </si>
  <si>
    <t>Ghana</t>
  </si>
  <si>
    <t>Ghanaian cedi</t>
  </si>
  <si>
    <t>Gibraltar (UK)</t>
  </si>
  <si>
    <t>Gibraltar pound</t>
  </si>
  <si>
    <t>Greenland (Denmark)</t>
  </si>
  <si>
    <t>Grenada</t>
  </si>
  <si>
    <t>Guadeloupe (France)</t>
  </si>
  <si>
    <t>Guam (USA)</t>
  </si>
  <si>
    <t>Guatemalan quetzal</t>
  </si>
  <si>
    <t>Guernsey (UK)</t>
  </si>
  <si>
    <t>Guernsey Pound</t>
  </si>
  <si>
    <t>GGP</t>
  </si>
  <si>
    <t>Guinea</t>
  </si>
  <si>
    <t>Guinean franc</t>
  </si>
  <si>
    <t>Guinea-Bissau</t>
  </si>
  <si>
    <t>Guyana</t>
  </si>
  <si>
    <t>Guyanese dollar</t>
  </si>
  <si>
    <t>Haiti</t>
  </si>
  <si>
    <t>Haitian gourde</t>
  </si>
  <si>
    <t>Honduras</t>
  </si>
  <si>
    <t>Honduran lempira</t>
  </si>
  <si>
    <t>Hong Kong (China)</t>
  </si>
  <si>
    <t>Hong Kong dollar</t>
  </si>
  <si>
    <t>Hungarian forint</t>
  </si>
  <si>
    <t>Icelandic krona</t>
  </si>
  <si>
    <t>India</t>
  </si>
  <si>
    <t>Indian rupee</t>
  </si>
  <si>
    <t>Indonesia</t>
  </si>
  <si>
    <t>Indonesian rupiah</t>
  </si>
  <si>
    <t>International Monetary Fund (IMF)</t>
  </si>
  <si>
    <t>Iranian rial</t>
  </si>
  <si>
    <t>Iraqi dinar</t>
  </si>
  <si>
    <t>Isle of Man (UK)</t>
  </si>
  <si>
    <t>Manx pound</t>
  </si>
  <si>
    <t>IMP</t>
  </si>
  <si>
    <t>Israeli new shekel</t>
  </si>
  <si>
    <t>Jamaica</t>
  </si>
  <si>
    <t>Jamaican dollar</t>
  </si>
  <si>
    <t>Japan</t>
  </si>
  <si>
    <t>Japanese yen</t>
  </si>
  <si>
    <t>Jersey (UK)</t>
  </si>
  <si>
    <t>Jersey pound</t>
  </si>
  <si>
    <t>JEP</t>
  </si>
  <si>
    <t>Jordanian dinar</t>
  </si>
  <si>
    <t>Kazakhstani tenge</t>
  </si>
  <si>
    <t>Kenya</t>
  </si>
  <si>
    <t>Kenyan shilling</t>
  </si>
  <si>
    <t>Kiribati</t>
  </si>
  <si>
    <t>Kuwaiti dinar</t>
  </si>
  <si>
    <t>Kyrgyzstan</t>
  </si>
  <si>
    <t>Kyrgyzstani som</t>
  </si>
  <si>
    <t>Laos</t>
  </si>
  <si>
    <t>Lao kip</t>
  </si>
  <si>
    <t>Lebanese pound</t>
  </si>
  <si>
    <t>Lesotho</t>
  </si>
  <si>
    <t>Lesotho loti</t>
  </si>
  <si>
    <t>Liberia</t>
  </si>
  <si>
    <t>Liberian dollar</t>
  </si>
  <si>
    <t>Libya</t>
  </si>
  <si>
    <t>Libyan dinar</t>
  </si>
  <si>
    <t>Swiss franc</t>
  </si>
  <si>
    <t>Macau (China)</t>
  </si>
  <si>
    <t>Macanese pataca</t>
  </si>
  <si>
    <t>Macedonia (FYROM)</t>
  </si>
  <si>
    <t>Macedonian denar</t>
  </si>
  <si>
    <t>Malagasy ariary</t>
  </si>
  <si>
    <t>Malawi</t>
  </si>
  <si>
    <t>Malawian kwacha</t>
  </si>
  <si>
    <t>Malaysia</t>
  </si>
  <si>
    <t>Malaysian ringgit</t>
  </si>
  <si>
    <t>Maldives</t>
  </si>
  <si>
    <t>Maldivian rufiyaa</t>
  </si>
  <si>
    <t>Marshall Islands</t>
  </si>
  <si>
    <t>Martinique (France)</t>
  </si>
  <si>
    <t>Mauritanian ouguiya</t>
  </si>
  <si>
    <t>Mauritian rupee</t>
  </si>
  <si>
    <t>Mayotte (France)</t>
  </si>
  <si>
    <t>Mexico</t>
  </si>
  <si>
    <t>Mexican peso</t>
  </si>
  <si>
    <t>Micronesia</t>
  </si>
  <si>
    <t>Moldovan leu</t>
  </si>
  <si>
    <t>Mongolia</t>
  </si>
  <si>
    <t>Mongolian tugrik</t>
  </si>
  <si>
    <t>Montserrat (UK)</t>
  </si>
  <si>
    <t>Morocco</t>
  </si>
  <si>
    <t>Moroccan dirham</t>
  </si>
  <si>
    <t>Mozambican metical</t>
  </si>
  <si>
    <t>Myanmar (Burma)</t>
  </si>
  <si>
    <t>Myanmar kyat</t>
  </si>
  <si>
    <t>Namibia</t>
  </si>
  <si>
    <t>Namibian dollar</t>
  </si>
  <si>
    <t>Nauru</t>
  </si>
  <si>
    <t>Nepal</t>
  </si>
  <si>
    <t>Nepalese rupee</t>
  </si>
  <si>
    <t>New Caledonia (France)</t>
  </si>
  <si>
    <t>New Zealand</t>
  </si>
  <si>
    <t>Nicaragua</t>
  </si>
  <si>
    <t>Nicaraguan cordoba</t>
  </si>
  <si>
    <t>Niger</t>
  </si>
  <si>
    <t>Nigeria</t>
  </si>
  <si>
    <t>Nigerian naira</t>
  </si>
  <si>
    <t>Niue (New Zealand)</t>
  </si>
  <si>
    <t>Norfolk Island (Australia)</t>
  </si>
  <si>
    <t>Northern Mariana Islands (USA)</t>
  </si>
  <si>
    <t>North Korea</t>
  </si>
  <si>
    <t>North Korean won</t>
  </si>
  <si>
    <t>Norwegian krone</t>
  </si>
  <si>
    <t>Oman</t>
  </si>
  <si>
    <t>Omani rial</t>
  </si>
  <si>
    <t>Pakistani rupee</t>
  </si>
  <si>
    <t>Palau</t>
  </si>
  <si>
    <t>Panama</t>
  </si>
  <si>
    <t>Papua New Guinea</t>
  </si>
  <si>
    <t>Papua New Guinean kina</t>
  </si>
  <si>
    <t>Paraguay</t>
  </si>
  <si>
    <t>Paraguayan guarani</t>
  </si>
  <si>
    <t>Peru</t>
  </si>
  <si>
    <t>Peruvian sol</t>
  </si>
  <si>
    <t>Philippines</t>
  </si>
  <si>
    <t>Philippine peso</t>
  </si>
  <si>
    <t>Pitcairn Islands (UK)</t>
  </si>
  <si>
    <t>Polish zloty</t>
  </si>
  <si>
    <t>Puerto Rico (USA)</t>
  </si>
  <si>
    <t>Qatari riyal</t>
  </si>
  <si>
    <t>Reunion (France)</t>
  </si>
  <si>
    <t>Romanian leu</t>
  </si>
  <si>
    <t>Russia</t>
  </si>
  <si>
    <t>Russian ruble</t>
  </si>
  <si>
    <t>Rwanda</t>
  </si>
  <si>
    <t>Rwandan franc</t>
  </si>
  <si>
    <t>Saba (Netherlands)</t>
  </si>
  <si>
    <t>Saint Barthelemy (France)</t>
  </si>
  <si>
    <t>Saint Helena (UK)</t>
  </si>
  <si>
    <t>Saint Kitts and Nevis</t>
  </si>
  <si>
    <t>Saint Lucia</t>
  </si>
  <si>
    <t>Saint Martin (France)</t>
  </si>
  <si>
    <t>Saint Pierre and Miquelon (France)</t>
  </si>
  <si>
    <t>Saint Vincent and the Grenadines</t>
  </si>
  <si>
    <t>Samoa</t>
  </si>
  <si>
    <t>Samoan tala</t>
  </si>
  <si>
    <t>San Marino</t>
  </si>
  <si>
    <t>Sao Tome and Principe</t>
  </si>
  <si>
    <t>Sao Tome and Principe dobra</t>
  </si>
  <si>
    <t>Saudi Arabia</t>
  </si>
  <si>
    <t>Saudi Arabian riyal</t>
  </si>
  <si>
    <t>Serbian dinar</t>
  </si>
  <si>
    <t>Seychellois rupee</t>
  </si>
  <si>
    <t>Sierra Leone</t>
  </si>
  <si>
    <t>Sierra Leonean leone</t>
  </si>
  <si>
    <t>Singapore</t>
  </si>
  <si>
    <t>Singapore dollar</t>
  </si>
  <si>
    <t>Sint Eustatius (Netherlands)</t>
  </si>
  <si>
    <t>Sint Maarten (Netherlands)</t>
  </si>
  <si>
    <t>Solomon Islands</t>
  </si>
  <si>
    <t>Solomon Islands dollar</t>
  </si>
  <si>
    <t>Somalia</t>
  </si>
  <si>
    <t>Somali shilling</t>
  </si>
  <si>
    <t>South Africa</t>
  </si>
  <si>
    <t>South African rand</t>
  </si>
  <si>
    <t>South Georgia Island (UK)</t>
  </si>
  <si>
    <t>Pound sterling</t>
  </si>
  <si>
    <t>South Korea</t>
  </si>
  <si>
    <t>South Korean won</t>
  </si>
  <si>
    <t>South Sudan</t>
  </si>
  <si>
    <t>South Sudanese pound</t>
  </si>
  <si>
    <t>Sri Lanka</t>
  </si>
  <si>
    <t>Sri Lankan rupee</t>
  </si>
  <si>
    <t>Sudan</t>
  </si>
  <si>
    <t>Sudanese pound</t>
  </si>
  <si>
    <t>Suriname</t>
  </si>
  <si>
    <t>Surinamese dollar</t>
  </si>
  <si>
    <t>Svalbard and Jan Mayen (Norway)</t>
  </si>
  <si>
    <t>Swaziland</t>
  </si>
  <si>
    <t>Swazi lilangeni</t>
  </si>
  <si>
    <t>Swedish krona</t>
  </si>
  <si>
    <t>Syria</t>
  </si>
  <si>
    <t>Syrian pound</t>
  </si>
  <si>
    <t>Taiwan</t>
  </si>
  <si>
    <t>New Taiwan dollar</t>
  </si>
  <si>
    <t>Tajikistan</t>
  </si>
  <si>
    <t>Tajikistani somoni</t>
  </si>
  <si>
    <t>Tanzania</t>
  </si>
  <si>
    <t>Tanzanian shilling</t>
  </si>
  <si>
    <t>Thailand</t>
  </si>
  <si>
    <t>Thai baht</t>
  </si>
  <si>
    <t>Togo</t>
  </si>
  <si>
    <t>Tokelau (New Zealand)</t>
  </si>
  <si>
    <t>Tonga</t>
  </si>
  <si>
    <t>Tongan pa’anga</t>
  </si>
  <si>
    <t>Trinidad and Tobago</t>
  </si>
  <si>
    <t>Trinidad and Tobago dollar</t>
  </si>
  <si>
    <t>Tristan da Cunha (UK)</t>
  </si>
  <si>
    <t>Tunisian dinar</t>
  </si>
  <si>
    <t>Turkish lira</t>
  </si>
  <si>
    <t>Turkmenistan</t>
  </si>
  <si>
    <t>Turkmen manat</t>
  </si>
  <si>
    <t>Turks and Caicos Islands (UK)</t>
  </si>
  <si>
    <t>Tuvalu</t>
  </si>
  <si>
    <t>Uganda</t>
  </si>
  <si>
    <t>Ugandan shilling</t>
  </si>
  <si>
    <t>Ukrainian hryvnia</t>
  </si>
  <si>
    <t>United Arab Emirates</t>
  </si>
  <si>
    <t>UAE dirham</t>
  </si>
  <si>
    <t>United Kingdom</t>
  </si>
  <si>
    <t>United States of America</t>
  </si>
  <si>
    <t>Uruguay</t>
  </si>
  <si>
    <t>Uruguayan peso</t>
  </si>
  <si>
    <t>US Virgin Islands (USA)</t>
  </si>
  <si>
    <t>Uzbekistan</t>
  </si>
  <si>
    <t>Uzbekistani som</t>
  </si>
  <si>
    <t>Vanuatu</t>
  </si>
  <si>
    <t>Vanuatu vatu</t>
  </si>
  <si>
    <t>Vatican City (Holy See)</t>
  </si>
  <si>
    <t>Venezuela</t>
  </si>
  <si>
    <t>Venezuelan bolivar</t>
  </si>
  <si>
    <t>Vietnam</t>
  </si>
  <si>
    <t>Vietnamese dong</t>
  </si>
  <si>
    <t>Wake Island (USA)</t>
  </si>
  <si>
    <t>Wallis and Futuna (France)</t>
  </si>
  <si>
    <t>Yemen</t>
  </si>
  <si>
    <t>Yemeni rial</t>
  </si>
  <si>
    <t>Zambia</t>
  </si>
  <si>
    <t>Zambian kwacha</t>
  </si>
  <si>
    <t>Zimbabwe</t>
  </si>
  <si>
    <t>Country, currency, alphabetic code info-https://www.countries-ofthe-world.com/world-currencies.html</t>
  </si>
  <si>
    <t>RBC List of Currencies</t>
  </si>
  <si>
    <t>Canadian Dollars</t>
  </si>
  <si>
    <t>United States Dollar</t>
  </si>
  <si>
    <t>United Arab Emirates Dirham</t>
  </si>
  <si>
    <t>TCD</t>
  </si>
  <si>
    <t>Australia Dollar</t>
  </si>
  <si>
    <t>Bahamas Dollar</t>
  </si>
  <si>
    <t>Switzerland Franc</t>
  </si>
  <si>
    <t>Czech Republic Koruna</t>
  </si>
  <si>
    <t>Denmark Krone</t>
  </si>
  <si>
    <t>Great Britain Pound</t>
  </si>
  <si>
    <t>Jamaica Dollar</t>
  </si>
  <si>
    <t>Japan Yen</t>
  </si>
  <si>
    <t>Kenya Shilling</t>
  </si>
  <si>
    <t>Kuwait Dinar</t>
  </si>
  <si>
    <t>Mexico Peso</t>
  </si>
  <si>
    <t>Norway Krone</t>
  </si>
  <si>
    <t>Phillippines Peso</t>
  </si>
  <si>
    <t>Paskistan Rupee</t>
  </si>
  <si>
    <t>Sweden Krona</t>
  </si>
  <si>
    <t>Trinidad &amp; Tobago Dollar</t>
  </si>
  <si>
    <t>Saudi Arabia Riyal</t>
  </si>
  <si>
    <t>South Africa Rand</t>
  </si>
  <si>
    <t>On RBC List</t>
  </si>
  <si>
    <t xml:space="preserve">Recipient Bank Name:  </t>
  </si>
  <si>
    <t xml:space="preserve"> Branch/Transit No:  </t>
  </si>
  <si>
    <t>Lookup your SWIFT(BIC) code or IBAN # by clicking on the links below:</t>
  </si>
  <si>
    <t>IBAN Code Lookup</t>
  </si>
  <si>
    <t>Swift Code/BIC Lookup</t>
  </si>
  <si>
    <t>Electronic Submission is mandatory</t>
  </si>
  <si>
    <t>If destination bank is outside of North America and currency in USD/CDN is required, VIU requires the intermediary banking information below.  This information is mandatory.  Please contact your bank to provide this information</t>
  </si>
  <si>
    <t>Additional Information:</t>
  </si>
  <si>
    <t>WIRE TRANSFER BANKING INFORMATION FORM</t>
  </si>
  <si>
    <t xml:space="preserve">Payee Name:  </t>
  </si>
  <si>
    <t>Name of Sender/Agent:</t>
  </si>
  <si>
    <t>(if applicable)</t>
  </si>
  <si>
    <t xml:space="preserve">IFS CODE </t>
  </si>
  <si>
    <t>REQUIRED FOR MEXICO</t>
  </si>
  <si>
    <t xml:space="preserve">REQUIRED FOR INDIA </t>
  </si>
  <si>
    <t xml:space="preserve">SWIFT CODE </t>
  </si>
  <si>
    <t>ALWAYS REQUIRED</t>
  </si>
  <si>
    <t xml:space="preserve">CLABE CODE  </t>
  </si>
  <si>
    <t xml:space="preserve">Student ID #  </t>
  </si>
  <si>
    <t xml:space="preserve">Student Name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</si>
</sst>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
  </numFmts>
  <fonts count="33"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9.5500000000000007"/>
      <color rgb="FF474748"/>
      <name val="Calibri"/>
      <family val="2"/>
      <scheme val="minor"/>
    </font>
    <font>
      <sz val="9.5500000000000007"/>
      <color rgb="FF474748"/>
      <name val="Calibri"/>
      <family val="2"/>
      <scheme val="minor"/>
    </font>
    <font>
      <sz val="12"/>
      <color theme="1"/>
      <name val="Calibri"/>
      <family val="2"/>
      <scheme val="minor"/>
    </font>
    <font>
      <b/>
      <sz val="16"/>
      <color rgb="FF0070C0"/>
      <name val="Calibri"/>
      <family val="2"/>
      <scheme val="minor"/>
    </font>
    <font>
      <sz val="11"/>
      <color theme="1"/>
      <name val="Arial"/>
      <family val="2"/>
    </font>
    <font>
      <sz val="10"/>
      <name val="Arial"/>
      <family val="2"/>
    </font>
    <font>
      <b/>
      <sz val="12"/>
      <color theme="0"/>
      <name val="Calibri"/>
      <family val="2"/>
      <scheme val="minor"/>
    </font>
    <font>
      <b/>
      <sz val="11"/>
      <color rgb="FF00B050"/>
      <name val="Calibri"/>
      <family val="2"/>
      <scheme val="minor"/>
    </font>
    <font>
      <u/>
      <sz val="11"/>
      <color theme="10"/>
      <name val="Calibri"/>
      <family val="2"/>
      <scheme val="minor"/>
    </font>
    <font>
      <b/>
      <sz val="18"/>
      <color rgb="FFFF0000"/>
      <name val="Calibri"/>
      <family val="2"/>
      <scheme val="minor"/>
    </font>
    <font>
      <sz val="8"/>
      <color theme="0"/>
      <name val="Calibri"/>
      <family val="2"/>
      <scheme val="minor"/>
    </font>
    <font>
      <b/>
      <sz val="12"/>
      <color rgb="FF00B050"/>
      <name val="Calibri"/>
      <family val="2"/>
      <scheme val="minor"/>
    </font>
    <font>
      <i/>
      <sz val="11"/>
      <color theme="1"/>
      <name val="Calibri"/>
      <family val="2"/>
      <scheme val="minor"/>
    </font>
    <font>
      <b/>
      <sz val="11"/>
      <color rgb="FFC00000"/>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99"/>
        <bgColor indexed="64"/>
      </patternFill>
    </fill>
    <fill>
      <patternFill patternType="solid">
        <fgColor rgb="FFFBD9CA"/>
        <bgColor indexed="64"/>
      </patternFill>
    </fill>
    <fill>
      <patternFill patternType="solid">
        <fgColor rgb="FFFFFFFF"/>
        <bgColor indexed="64"/>
      </patternFill>
    </fill>
    <fill>
      <patternFill patternType="solid">
        <fgColor theme="6" tint="-0.249977111117893"/>
        <bgColor indexed="64"/>
      </patternFill>
    </fill>
    <fill>
      <patternFill patternType="solid">
        <fgColor rgb="FFFFFF00"/>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rgb="FF7F7F7F"/>
      </left>
      <right style="medium">
        <color indexed="64"/>
      </right>
      <top style="thin">
        <color rgb="FF7F7F7F"/>
      </top>
      <bottom style="thin">
        <color rgb="FF7F7F7F"/>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style="medium">
        <color indexed="64"/>
      </right>
      <top/>
      <bottom style="thin">
        <color indexed="64"/>
      </bottom>
      <diagonal/>
    </border>
    <border>
      <left style="thin">
        <color rgb="FF7F7F7F"/>
      </left>
      <right style="thin">
        <color rgb="FF7F7F7F"/>
      </right>
      <top/>
      <bottom style="thin">
        <color rgb="FF7F7F7F"/>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thin">
        <color auto="1"/>
      </left>
      <right/>
      <top/>
      <bottom/>
      <diagonal/>
    </border>
    <border>
      <left/>
      <right style="thin">
        <color theme="4" tint="0.39997558519241921"/>
      </right>
      <top style="thin">
        <color theme="4" tint="0.39997558519241921"/>
      </top>
      <bottom style="thin">
        <color theme="4" tint="0.39997558519241921"/>
      </bottom>
      <diagonal/>
    </border>
    <border>
      <left style="thin">
        <color rgb="FF7F7F7F"/>
      </left>
      <right/>
      <top/>
      <bottom/>
      <diagonal/>
    </border>
    <border>
      <left style="thin">
        <color indexed="64"/>
      </left>
      <right/>
      <top/>
      <bottom style="thin">
        <color indexed="64"/>
      </bottom>
      <diagonal/>
    </border>
    <border>
      <left/>
      <right/>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6">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3" fillId="0" borderId="0"/>
    <xf numFmtId="0" fontId="24" fillId="0" borderId="0"/>
    <xf numFmtId="0" fontId="27" fillId="0" borderId="0" applyNumberFormat="0" applyFill="0" applyBorder="0" applyAlignment="0" applyProtection="0"/>
  </cellStyleXfs>
  <cellXfs count="107">
    <xf numFmtId="0" fontId="0" fillId="0" borderId="0" xfId="0"/>
    <xf numFmtId="0" fontId="19" fillId="34" borderId="10" xfId="0" applyFont="1" applyFill="1" applyBorder="1" applyAlignment="1">
      <alignment horizontal="left" vertical="center" wrapText="1" indent="1"/>
    </xf>
    <xf numFmtId="0" fontId="20" fillId="35" borderId="10" xfId="0" applyFont="1" applyFill="1" applyBorder="1" applyAlignment="1">
      <alignment horizontal="left" vertical="center" wrapText="1" indent="1"/>
    </xf>
    <xf numFmtId="0" fontId="0" fillId="0" borderId="14" xfId="0" applyBorder="1"/>
    <xf numFmtId="0" fontId="0" fillId="0" borderId="0" xfId="0" applyBorder="1"/>
    <xf numFmtId="0" fontId="0" fillId="0" borderId="16" xfId="0" applyBorder="1"/>
    <xf numFmtId="0" fontId="0" fillId="0" borderId="17" xfId="0" applyBorder="1"/>
    <xf numFmtId="0" fontId="16" fillId="0" borderId="11" xfId="0" applyFont="1" applyBorder="1"/>
    <xf numFmtId="0" fontId="16" fillId="0" borderId="12" xfId="0" applyFont="1" applyBorder="1"/>
    <xf numFmtId="0" fontId="16" fillId="0" borderId="13" xfId="0" applyFont="1" applyBorder="1"/>
    <xf numFmtId="0" fontId="0" fillId="0" borderId="0" xfId="0" applyFill="1" applyBorder="1"/>
    <xf numFmtId="0" fontId="0" fillId="0" borderId="16" xfId="0" applyFill="1" applyBorder="1"/>
    <xf numFmtId="0" fontId="0" fillId="0" borderId="13" xfId="0" applyBorder="1" applyAlignment="1">
      <alignment horizontal="center"/>
    </xf>
    <xf numFmtId="0" fontId="19" fillId="34" borderId="0" xfId="0" applyFont="1" applyFill="1" applyBorder="1" applyAlignment="1">
      <alignment horizontal="left" vertical="center" wrapText="1" indent="1"/>
    </xf>
    <xf numFmtId="0" fontId="20" fillId="35" borderId="0" xfId="0" applyFont="1" applyFill="1" applyBorder="1" applyAlignment="1">
      <alignment horizontal="left" vertical="center" wrapText="1" indent="1"/>
    </xf>
    <xf numFmtId="15" fontId="0" fillId="0" borderId="0" xfId="0" applyNumberFormat="1"/>
    <xf numFmtId="0" fontId="0" fillId="36" borderId="0" xfId="0" applyFill="1"/>
    <xf numFmtId="0" fontId="18" fillId="36" borderId="0" xfId="0" applyFont="1" applyFill="1" applyAlignment="1">
      <alignment wrapText="1"/>
    </xf>
    <xf numFmtId="9" fontId="0" fillId="36" borderId="0" xfId="1" applyFont="1" applyFill="1"/>
    <xf numFmtId="14" fontId="0" fillId="36" borderId="0" xfId="0" applyNumberFormat="1" applyFill="1"/>
    <xf numFmtId="14" fontId="0" fillId="0" borderId="0" xfId="0" applyNumberFormat="1" applyBorder="1"/>
    <xf numFmtId="14" fontId="0" fillId="0" borderId="16" xfId="0" applyNumberFormat="1" applyBorder="1" applyAlignment="1">
      <alignment horizontal="right"/>
    </xf>
    <xf numFmtId="0" fontId="25" fillId="36" borderId="0" xfId="0" applyFont="1" applyFill="1"/>
    <xf numFmtId="0" fontId="0" fillId="0" borderId="11" xfId="0" applyFill="1" applyBorder="1"/>
    <xf numFmtId="0" fontId="0" fillId="0" borderId="12" xfId="0" applyFill="1" applyBorder="1"/>
    <xf numFmtId="0" fontId="21" fillId="33" borderId="23" xfId="0" applyFont="1" applyFill="1" applyBorder="1"/>
    <xf numFmtId="0" fontId="21" fillId="33" borderId="24" xfId="0" applyFont="1" applyFill="1" applyBorder="1"/>
    <xf numFmtId="0" fontId="21" fillId="33" borderId="25" xfId="0" applyFont="1" applyFill="1" applyBorder="1"/>
    <xf numFmtId="49" fontId="0" fillId="33" borderId="20" xfId="0" applyNumberFormat="1" applyFill="1" applyBorder="1"/>
    <xf numFmtId="49" fontId="0" fillId="33" borderId="21" xfId="0" applyNumberFormat="1" applyFill="1" applyBorder="1"/>
    <xf numFmtId="0" fontId="11" fillId="6" borderId="4" xfId="12" applyBorder="1" applyProtection="1">
      <protection hidden="1"/>
    </xf>
    <xf numFmtId="0" fontId="26" fillId="0" borderId="0" xfId="0" applyFont="1" applyFill="1" applyBorder="1" applyAlignment="1">
      <alignment horizontal="center"/>
    </xf>
    <xf numFmtId="0" fontId="0" fillId="0" borderId="0" xfId="0" applyFill="1" applyBorder="1" applyAlignment="1">
      <alignment horizontal="left"/>
    </xf>
    <xf numFmtId="0" fontId="0" fillId="0" borderId="14" xfId="0" applyBorder="1" applyAlignment="1">
      <alignment horizontal="left"/>
    </xf>
    <xf numFmtId="0" fontId="0" fillId="0" borderId="0" xfId="0" applyBorder="1" applyAlignment="1">
      <alignment wrapText="1"/>
    </xf>
    <xf numFmtId="0" fontId="0" fillId="0" borderId="18" xfId="0" applyBorder="1" applyAlignment="1">
      <alignment horizontal="right"/>
    </xf>
    <xf numFmtId="0" fontId="0" fillId="37" borderId="28" xfId="0" applyFont="1" applyFill="1" applyBorder="1"/>
    <xf numFmtId="0" fontId="27" fillId="0" borderId="0" xfId="45" applyFill="1" applyBorder="1"/>
    <xf numFmtId="0" fontId="0" fillId="0" borderId="0" xfId="0" applyAlignment="1">
      <alignment vertical="center" wrapText="1"/>
    </xf>
    <xf numFmtId="0" fontId="0" fillId="0" borderId="14" xfId="0" applyBorder="1" applyAlignment="1">
      <alignment horizontal="left" vertical="center"/>
    </xf>
    <xf numFmtId="0" fontId="0" fillId="0" borderId="0" xfId="0" applyBorder="1" applyAlignment="1">
      <alignment horizontal="left"/>
    </xf>
    <xf numFmtId="0" fontId="18" fillId="0" borderId="14" xfId="0" applyFont="1" applyBorder="1" applyAlignment="1"/>
    <xf numFmtId="0" fontId="18" fillId="0" borderId="0" xfId="0" applyFont="1" applyBorder="1" applyAlignment="1"/>
    <xf numFmtId="0" fontId="18" fillId="0" borderId="16" xfId="0" applyFont="1" applyBorder="1" applyAlignment="1"/>
    <xf numFmtId="0" fontId="22" fillId="0" borderId="16" xfId="0" applyFont="1" applyBorder="1" applyAlignment="1">
      <alignment horizontal="right"/>
    </xf>
    <xf numFmtId="0" fontId="21" fillId="0" borderId="0" xfId="0" applyFont="1" applyBorder="1"/>
    <xf numFmtId="0" fontId="26" fillId="0" borderId="0" xfId="0" applyFont="1" applyFill="1" applyBorder="1" applyAlignment="1">
      <alignment vertical="top"/>
    </xf>
    <xf numFmtId="0" fontId="26" fillId="0" borderId="16" xfId="0" applyFont="1" applyFill="1" applyBorder="1" applyAlignment="1">
      <alignment vertical="top"/>
    </xf>
    <xf numFmtId="0" fontId="0" fillId="0" borderId="12" xfId="0" applyBorder="1" applyAlignment="1">
      <alignment horizontal="center"/>
    </xf>
    <xf numFmtId="0" fontId="0" fillId="0" borderId="24" xfId="0" applyBorder="1"/>
    <xf numFmtId="0" fontId="0" fillId="0" borderId="25" xfId="0" applyBorder="1"/>
    <xf numFmtId="0" fontId="0" fillId="0" borderId="23" xfId="0" applyBorder="1" applyAlignment="1">
      <alignment horizontal="right" vertical="top"/>
    </xf>
    <xf numFmtId="0" fontId="0" fillId="0" borderId="14" xfId="0" applyBorder="1" applyAlignment="1">
      <alignment horizontal="right" vertical="top"/>
    </xf>
    <xf numFmtId="0" fontId="0" fillId="0" borderId="14" xfId="0" applyBorder="1" applyAlignment="1">
      <alignment horizontal="left" wrapText="1"/>
    </xf>
    <xf numFmtId="0" fontId="0" fillId="0" borderId="0" xfId="0" applyBorder="1" applyAlignment="1">
      <alignment horizontal="left" wrapText="1"/>
    </xf>
    <xf numFmtId="0" fontId="0" fillId="0" borderId="16" xfId="0" applyBorder="1" applyAlignment="1">
      <alignment horizontal="left" wrapText="1"/>
    </xf>
    <xf numFmtId="0" fontId="26" fillId="0" borderId="16" xfId="0" applyFont="1" applyFill="1" applyBorder="1" applyAlignment="1">
      <alignment horizontal="center"/>
    </xf>
    <xf numFmtId="0" fontId="0" fillId="0" borderId="11" xfId="0" applyBorder="1"/>
    <xf numFmtId="0" fontId="0" fillId="0" borderId="12" xfId="0" applyBorder="1"/>
    <xf numFmtId="164" fontId="0" fillId="0" borderId="0" xfId="0" applyNumberFormat="1" applyFill="1" applyBorder="1" applyAlignment="1">
      <alignment horizontal="center"/>
    </xf>
    <xf numFmtId="0" fontId="0" fillId="0" borderId="18" xfId="0" applyFill="1" applyBorder="1"/>
    <xf numFmtId="0" fontId="11" fillId="6" borderId="22" xfId="12" applyBorder="1" applyProtection="1">
      <protection hidden="1"/>
    </xf>
    <xf numFmtId="0" fontId="11" fillId="33" borderId="15" xfId="12" applyFill="1" applyBorder="1" applyAlignment="1" applyProtection="1">
      <alignment horizontal="center"/>
      <protection hidden="1"/>
    </xf>
    <xf numFmtId="0" fontId="11" fillId="33" borderId="16" xfId="12" applyFill="1" applyBorder="1" applyProtection="1">
      <protection hidden="1"/>
    </xf>
    <xf numFmtId="0" fontId="29" fillId="0" borderId="0" xfId="0" applyFont="1" applyFill="1" applyBorder="1" applyProtection="1">
      <protection hidden="1"/>
    </xf>
    <xf numFmtId="0" fontId="26" fillId="0" borderId="0" xfId="0" applyFont="1" applyFill="1" applyBorder="1" applyAlignment="1" applyProtection="1">
      <alignment horizontal="center"/>
      <protection hidden="1"/>
    </xf>
    <xf numFmtId="0" fontId="0" fillId="0" borderId="14" xfId="0" applyFill="1" applyBorder="1"/>
    <xf numFmtId="0" fontId="0" fillId="0" borderId="0" xfId="0" applyFill="1" applyBorder="1" applyAlignment="1">
      <alignment horizontal="right"/>
    </xf>
    <xf numFmtId="0" fontId="0" fillId="0" borderId="16" xfId="0" applyFill="1" applyBorder="1" applyAlignment="1">
      <alignment horizontal="left"/>
    </xf>
    <xf numFmtId="0" fontId="30" fillId="0" borderId="0" xfId="0" applyFont="1" applyFill="1" applyBorder="1" applyAlignment="1" applyProtection="1">
      <alignment horizontal="left" vertical="top" wrapText="1"/>
      <protection hidden="1"/>
    </xf>
    <xf numFmtId="0" fontId="30" fillId="0" borderId="16" xfId="0" applyFont="1" applyFill="1" applyBorder="1" applyAlignment="1" applyProtection="1">
      <alignment horizontal="left" vertical="top" wrapText="1"/>
      <protection hidden="1"/>
    </xf>
    <xf numFmtId="0" fontId="31" fillId="0" borderId="14" xfId="0" applyFont="1" applyBorder="1"/>
    <xf numFmtId="0" fontId="11" fillId="0" borderId="0" xfId="12" applyFill="1" applyBorder="1" applyProtection="1">
      <protection hidden="1"/>
    </xf>
    <xf numFmtId="0" fontId="0" fillId="33" borderId="0" xfId="0" applyFill="1" applyBorder="1" applyAlignment="1">
      <alignment horizontal="left" vertical="top" wrapText="1"/>
    </xf>
    <xf numFmtId="0" fontId="0" fillId="33" borderId="16" xfId="0" applyFill="1" applyBorder="1" applyAlignment="1">
      <alignment horizontal="left" vertical="top" wrapText="1"/>
    </xf>
    <xf numFmtId="0" fontId="0" fillId="33" borderId="18" xfId="0" applyFill="1" applyBorder="1" applyAlignment="1">
      <alignment horizontal="left" vertical="top" wrapText="1"/>
    </xf>
    <xf numFmtId="0" fontId="0" fillId="33" borderId="19" xfId="0" applyFill="1" applyBorder="1" applyAlignment="1">
      <alignment horizontal="left" vertical="top" wrapText="1"/>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0" xfId="0" applyFont="1" applyBorder="1" applyAlignment="1">
      <alignment horizontal="center" vertical="center"/>
    </xf>
    <xf numFmtId="0" fontId="28" fillId="0" borderId="16" xfId="0" applyFont="1" applyBorder="1" applyAlignment="1">
      <alignment horizontal="center" vertical="center"/>
    </xf>
    <xf numFmtId="164" fontId="0" fillId="33" borderId="20" xfId="0" applyNumberFormat="1" applyFill="1" applyBorder="1" applyAlignment="1">
      <alignment horizontal="center"/>
    </xf>
    <xf numFmtId="0" fontId="30" fillId="0" borderId="29" xfId="0" applyFont="1" applyFill="1" applyBorder="1" applyAlignment="1" applyProtection="1">
      <alignment horizontal="left" vertical="top" wrapText="1"/>
      <protection hidden="1"/>
    </xf>
    <xf numFmtId="0" fontId="30" fillId="0" borderId="0" xfId="0" applyFont="1" applyFill="1" applyBorder="1" applyAlignment="1" applyProtection="1">
      <alignment horizontal="left" vertical="top" wrapText="1"/>
      <protection hidden="1"/>
    </xf>
    <xf numFmtId="0" fontId="30" fillId="0" borderId="16" xfId="0" applyFont="1" applyFill="1" applyBorder="1" applyAlignment="1" applyProtection="1">
      <alignment horizontal="left" vertical="top" wrapText="1"/>
      <protection hidden="1"/>
    </xf>
    <xf numFmtId="0" fontId="0" fillId="33" borderId="20" xfId="0" applyFill="1" applyBorder="1" applyAlignment="1">
      <alignment horizontal="center"/>
    </xf>
    <xf numFmtId="0" fontId="0" fillId="33" borderId="26" xfId="0" applyFill="1" applyBorder="1" applyAlignment="1">
      <alignment horizontal="center"/>
    </xf>
    <xf numFmtId="0" fontId="0" fillId="33" borderId="20" xfId="0" applyFill="1" applyBorder="1" applyAlignment="1">
      <alignment horizontal="left"/>
    </xf>
    <xf numFmtId="0" fontId="0" fillId="33" borderId="26" xfId="0" applyFill="1" applyBorder="1" applyAlignment="1">
      <alignment horizontal="left"/>
    </xf>
    <xf numFmtId="0" fontId="0" fillId="33" borderId="30" xfId="0" applyFill="1" applyBorder="1" applyAlignment="1">
      <alignment horizontal="left"/>
    </xf>
    <xf numFmtId="0" fontId="32" fillId="0" borderId="27" xfId="0" applyFont="1" applyBorder="1" applyAlignment="1">
      <alignment horizontal="center" wrapText="1"/>
    </xf>
    <xf numFmtId="0" fontId="32" fillId="0" borderId="0" xfId="0" applyFont="1" applyBorder="1" applyAlignment="1">
      <alignment horizontal="center" wrapText="1"/>
    </xf>
    <xf numFmtId="49" fontId="0" fillId="33" borderId="32" xfId="0" applyNumberFormat="1" applyFill="1" applyBorder="1" applyAlignment="1">
      <alignment horizontal="left"/>
    </xf>
    <xf numFmtId="49" fontId="0" fillId="33" borderId="33" xfId="0" applyNumberFormat="1" applyFill="1" applyBorder="1" applyAlignment="1">
      <alignment horizontal="left"/>
    </xf>
    <xf numFmtId="0" fontId="0" fillId="33" borderId="21" xfId="0" applyFill="1" applyBorder="1" applyAlignment="1">
      <alignment horizontal="left"/>
    </xf>
    <xf numFmtId="49" fontId="0" fillId="33" borderId="20" xfId="0" applyNumberFormat="1" applyFill="1" applyBorder="1" applyAlignment="1">
      <alignment horizontal="center"/>
    </xf>
    <xf numFmtId="49" fontId="0" fillId="33" borderId="21" xfId="0" applyNumberFormat="1" applyFill="1" applyBorder="1" applyAlignment="1">
      <alignment horizontal="center"/>
    </xf>
    <xf numFmtId="49" fontId="0" fillId="33" borderId="18" xfId="0" applyNumberFormat="1" applyFill="1" applyBorder="1" applyAlignment="1">
      <alignment horizontal="left"/>
    </xf>
    <xf numFmtId="49" fontId="0" fillId="33" borderId="19" xfId="0" applyNumberFormat="1" applyFill="1" applyBorder="1" applyAlignment="1">
      <alignment horizontal="left"/>
    </xf>
    <xf numFmtId="0" fontId="0" fillId="33" borderId="18" xfId="0" applyFill="1" applyBorder="1" applyAlignment="1">
      <alignment horizontal="left"/>
    </xf>
    <xf numFmtId="0" fontId="11" fillId="33" borderId="31" xfId="12" applyFill="1" applyBorder="1" applyAlignment="1" applyProtection="1">
      <alignment horizontal="left"/>
      <protection hidden="1"/>
    </xf>
    <xf numFmtId="0" fontId="0" fillId="0" borderId="14" xfId="0" applyBorder="1" applyAlignment="1">
      <alignment horizontal="left" vertical="top" wrapText="1"/>
    </xf>
    <xf numFmtId="0" fontId="0" fillId="0" borderId="0" xfId="0" applyBorder="1" applyAlignment="1">
      <alignment horizontal="left" vertical="top" wrapText="1"/>
    </xf>
    <xf numFmtId="0" fontId="0" fillId="0" borderId="16" xfId="0" applyBorder="1" applyAlignment="1">
      <alignment horizontal="left" vertical="top" wrapText="1"/>
    </xf>
    <xf numFmtId="0" fontId="32" fillId="0" borderId="27" xfId="0" applyFont="1" applyFill="1" applyBorder="1" applyAlignment="1" applyProtection="1">
      <alignment horizontal="center" vertical="top" wrapText="1"/>
      <protection hidden="1"/>
    </xf>
    <xf numFmtId="0" fontId="32" fillId="0" borderId="0" xfId="0" applyFont="1" applyFill="1" applyBorder="1" applyAlignment="1" applyProtection="1">
      <alignment horizontal="center" vertical="top" wrapText="1"/>
      <protection hidden="1"/>
    </xf>
    <xf numFmtId="0" fontId="0" fillId="0" borderId="0" xfId="0" applyBorder="1" applyAlignment="1">
      <alignment horizontal="right"/>
    </xf>
  </cellXfs>
  <cellStyles count="46">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8" builtinId="27" customBuiltin="1"/>
    <cellStyle name="Calculation" xfId="12" builtinId="22" customBuiltin="1"/>
    <cellStyle name="Check Cell" xfId="14" builtinId="23" customBuiltin="1"/>
    <cellStyle name="Explanatory Text" xfId="17" builtinId="53" customBuiltin="1"/>
    <cellStyle name="Good" xfId="7" builtinId="26" customBuiltin="1"/>
    <cellStyle name="Heading 1" xfId="3" builtinId="16" customBuiltin="1"/>
    <cellStyle name="Heading 2" xfId="4" builtinId="17" customBuiltin="1"/>
    <cellStyle name="Heading 3" xfId="5" builtinId="18" customBuiltin="1"/>
    <cellStyle name="Heading 4" xfId="6" builtinId="19" customBuiltin="1"/>
    <cellStyle name="Hyperlink" xfId="45" builtinId="8"/>
    <cellStyle name="Input" xfId="10" builtinId="20" customBuiltin="1"/>
    <cellStyle name="Linked Cell" xfId="13" builtinId="24" customBuiltin="1"/>
    <cellStyle name="Neutral" xfId="9" builtinId="28" customBuiltin="1"/>
    <cellStyle name="Normal" xfId="0" builtinId="0"/>
    <cellStyle name="Normal 2" xfId="43"/>
    <cellStyle name="Normal 3" xfId="44"/>
    <cellStyle name="Note" xfId="16" builtinId="10" customBuiltin="1"/>
    <cellStyle name="Output" xfId="11" builtinId="21" customBuiltin="1"/>
    <cellStyle name="Percent" xfId="1" builtinId="5"/>
    <cellStyle name="Title" xfId="2" builtinId="15" customBuiltin="1"/>
    <cellStyle name="Total" xfId="18" builtinId="25" customBuiltin="1"/>
    <cellStyle name="Warning Text" xfId="15" builtinId="11" customBuiltin="1"/>
  </cellStyles>
  <dxfs count="36">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b/>
        <i val="0"/>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b/>
        <i val="0"/>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b/>
        <i val="0"/>
        <color rgb="FF00B050"/>
      </font>
    </dxf>
    <dxf>
      <font>
        <color rgb="FF9C0006"/>
      </font>
    </dxf>
    <dxf>
      <font>
        <b/>
        <i val="0"/>
        <color rgb="FF00B050"/>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dxf>
    <dxf>
      <font>
        <b/>
        <i val="0"/>
        <color rgb="FF00B050"/>
      </font>
    </dxf>
    <dxf>
      <font>
        <color rgb="FF9C0006"/>
      </font>
    </dxf>
    <dxf>
      <font>
        <b/>
        <i val="0"/>
        <color rgb="FF00B050"/>
      </font>
    </dxf>
    <dxf>
      <font>
        <color rgb="FF9C0006"/>
      </font>
    </dxf>
    <dxf>
      <font>
        <b/>
        <i val="0"/>
        <color rgb="FF00B050"/>
      </font>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1</xdr:col>
      <xdr:colOff>38101</xdr:colOff>
      <xdr:row>0</xdr:row>
      <xdr:rowOff>45804</xdr:rowOff>
    </xdr:from>
    <xdr:to>
      <xdr:col>3</xdr:col>
      <xdr:colOff>22867</xdr:colOff>
      <xdr:row>5</xdr:row>
      <xdr:rowOff>58223</xdr:rowOff>
    </xdr:to>
    <xdr:pic>
      <xdr:nvPicPr>
        <xdr:cNvPr id="2" name="Picture 1" descr="Image result for viu logo"/>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268" y="45804"/>
          <a:ext cx="2237315" cy="9543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50649</xdr:colOff>
      <xdr:row>35</xdr:row>
      <xdr:rowOff>76541</xdr:rowOff>
    </xdr:from>
    <xdr:to>
      <xdr:col>17</xdr:col>
      <xdr:colOff>442232</xdr:colOff>
      <xdr:row>55</xdr:row>
      <xdr:rowOff>195602</xdr:rowOff>
    </xdr:to>
    <xdr:sp macro="" textlink="">
      <xdr:nvSpPr>
        <xdr:cNvPr id="5" name="TextBox 4"/>
        <xdr:cNvSpPr txBox="1"/>
      </xdr:nvSpPr>
      <xdr:spPr>
        <a:xfrm>
          <a:off x="7211408" y="6029666"/>
          <a:ext cx="5851449" cy="36484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b="1">
              <a:effectLst/>
            </a:rPr>
            <a:t>What is an IBAN</a:t>
          </a:r>
          <a:r>
            <a:rPr lang="en-US">
              <a:effectLst/>
            </a:rPr>
            <a:t/>
          </a:r>
          <a:br>
            <a:rPr lang="en-US">
              <a:effectLst/>
            </a:rPr>
          </a:br>
          <a:r>
            <a:rPr lang="en-US">
              <a:effectLst/>
            </a:rPr>
            <a:t>IBAN stands for International Bank Account Number and is a number attached to all accounts in the EU</a:t>
          </a:r>
          <a:r>
            <a:rPr lang="en-US" baseline="0">
              <a:effectLst/>
            </a:rPr>
            <a:t> </a:t>
          </a:r>
          <a:r>
            <a:rPr lang="en-US">
              <a:effectLst/>
            </a:rPr>
            <a:t>and</a:t>
          </a:r>
          <a:r>
            <a:rPr lang="en-US" baseline="0">
              <a:effectLst/>
            </a:rPr>
            <a:t> other </a:t>
          </a:r>
          <a:r>
            <a:rPr lang="en-US">
              <a:effectLst/>
            </a:rPr>
            <a:t>countries The IBAN is made up of a code that identifies the country the account belongs to, the account holder's bank and the account number itself. The IBAN makes it easier and faster to process cross-border payments.</a:t>
          </a:r>
        </a:p>
        <a:p>
          <a:r>
            <a:rPr lang="en-US">
              <a:solidFill>
                <a:srgbClr val="FF0000"/>
              </a:solidFill>
              <a:effectLst/>
            </a:rPr>
            <a:t>An IBAN number comprises maximum 34 alphanumerical characters</a:t>
          </a:r>
          <a:r>
            <a:rPr lang="en-US">
              <a:effectLst/>
            </a:rPr>
            <a:t>, which are structured as follows: </a:t>
          </a:r>
        </a:p>
        <a:p>
          <a:r>
            <a:rPr lang="en-US">
              <a:effectLst/>
            </a:rPr>
            <a:t>Two letters representing the home country of the account-holding bank (ISO 3166 country code with two letters, e.g. IE for Ireland) </a:t>
          </a:r>
        </a:p>
        <a:p>
          <a:r>
            <a:rPr lang="en-US">
              <a:effectLst/>
            </a:rPr>
            <a:t>Two numbers that are a control key </a:t>
          </a:r>
        </a:p>
        <a:p>
          <a:r>
            <a:rPr lang="en-US">
              <a:effectLst/>
            </a:rPr>
            <a:t>Maximum of 30 alphanumeric characters that identify the bank and the ordinary account number</a:t>
          </a:r>
        </a:p>
        <a:p>
          <a:r>
            <a:rPr lang="en-US" b="1"/>
            <a:t>A SWIFT code </a:t>
          </a:r>
          <a:r>
            <a:rPr lang="en-US"/>
            <a:t>is an international bank code that identifies particular banks worldwide. It’s also known as a Bank Identifier Code (BIC). CommBank uses SWIFT codes to send money to overseas banks.</a:t>
          </a:r>
        </a:p>
        <a:p>
          <a:r>
            <a:rPr lang="en-US">
              <a:solidFill>
                <a:srgbClr val="FF0000"/>
              </a:solidFill>
            </a:rPr>
            <a:t>A SWIFT code consists of 8 or 11 characters. </a:t>
          </a:r>
        </a:p>
        <a:p>
          <a:r>
            <a:rPr lang="en-US" sz="1100" b="1"/>
            <a:t>An ABA number </a:t>
          </a:r>
          <a:r>
            <a:rPr lang="en-US" sz="1100"/>
            <a:t>(also known as routing number or routing transfer number) is a</a:t>
          </a:r>
          <a:r>
            <a:rPr lang="en-US" sz="1100">
              <a:solidFill>
                <a:srgbClr val="FF0000"/>
              </a:solidFill>
            </a:rPr>
            <a:t> sequence of nine </a:t>
          </a:r>
          <a:r>
            <a:rPr lang="en-US" sz="1100"/>
            <a:t>numeric characters used by banks to identify specific financial institutions within the United States. An ABA number is used for wires and electronic automatic clearing house (ACH) transactions such as electronic funds transfer, direct deposit, direct payment of consumer bills, e-checks, and tax payments, among others. </a:t>
          </a:r>
          <a:r>
            <a:rPr lang="en-US" sz="1100">
              <a:solidFill>
                <a:srgbClr val="FF0000"/>
              </a:solidFill>
            </a:rPr>
            <a:t>Your ABA is not always the same as the routing number printed on your bank checks</a:t>
          </a:r>
          <a:r>
            <a:rPr lang="en-US" sz="1100"/>
            <a:t>, so please contact your bank for the appropriate ABA number. </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bancalculator.com/iban_validieren.html" TargetMode="External"/><Relationship Id="rId1" Type="http://schemas.openxmlformats.org/officeDocument/2006/relationships/hyperlink" Target="https://transferwise.com/ca/swift-codes/bic-swift-code-checker"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60"/>
  <sheetViews>
    <sheetView showGridLines="0" tabSelected="1" zoomScale="112" zoomScaleNormal="112" workbookViewId="0">
      <selection activeCell="M12" sqref="M12"/>
    </sheetView>
  </sheetViews>
  <sheetFormatPr defaultRowHeight="15" x14ac:dyDescent="0.25"/>
  <cols>
    <col min="1" max="1" width="2.140625" style="16" customWidth="1"/>
    <col min="2" max="2" width="23.140625" style="16" customWidth="1"/>
    <col min="3" max="3" width="10.7109375" style="16" customWidth="1"/>
    <col min="4" max="4" width="17.140625" style="16" customWidth="1"/>
    <col min="5" max="5" width="12.140625" style="16" customWidth="1"/>
    <col min="6" max="6" width="25.28515625" style="16" customWidth="1"/>
    <col min="7" max="7" width="10.5703125" style="16" customWidth="1"/>
    <col min="8" max="8" width="31" style="16" customWidth="1"/>
    <col min="9" max="9" width="2.7109375" style="16" bestFit="1" customWidth="1"/>
    <col min="10" max="10" width="9.140625" style="16"/>
    <col min="11" max="11" width="19.28515625" style="16" bestFit="1" customWidth="1"/>
    <col min="12" max="12" width="4.85546875" style="16" bestFit="1" customWidth="1"/>
    <col min="13" max="16384" width="9.140625" style="16"/>
  </cols>
  <sheetData>
    <row r="1" spans="2:12" ht="13.5" customHeight="1" x14ac:dyDescent="0.25">
      <c r="B1" s="57"/>
      <c r="C1" s="58"/>
      <c r="D1" s="77" t="s">
        <v>771</v>
      </c>
      <c r="E1" s="77"/>
      <c r="F1" s="77"/>
      <c r="G1" s="77"/>
      <c r="H1" s="78"/>
    </row>
    <row r="2" spans="2:12" ht="13.5" customHeight="1" x14ac:dyDescent="0.25">
      <c r="B2" s="3"/>
      <c r="C2" s="4"/>
      <c r="D2" s="79"/>
      <c r="E2" s="79"/>
      <c r="F2" s="79"/>
      <c r="G2" s="79"/>
      <c r="H2" s="80"/>
      <c r="K2" s="19"/>
    </row>
    <row r="3" spans="2:12" ht="13.5" customHeight="1" x14ac:dyDescent="0.25">
      <c r="B3" s="3"/>
      <c r="C3" s="4"/>
      <c r="D3" s="79"/>
      <c r="E3" s="79"/>
      <c r="F3" s="79"/>
      <c r="G3" s="79"/>
      <c r="H3" s="80"/>
    </row>
    <row r="4" spans="2:12" ht="13.5" customHeight="1" x14ac:dyDescent="0.3">
      <c r="B4" s="41"/>
      <c r="C4" s="42"/>
      <c r="D4" s="42"/>
      <c r="E4" s="42"/>
      <c r="F4" s="42"/>
      <c r="G4" s="42"/>
      <c r="H4" s="43"/>
      <c r="K4" s="19"/>
    </row>
    <row r="5" spans="2:12" ht="21" x14ac:dyDescent="0.35">
      <c r="B5" s="3"/>
      <c r="C5" s="4"/>
      <c r="D5" s="4"/>
      <c r="E5" s="4"/>
      <c r="F5" s="4"/>
      <c r="G5" s="4"/>
      <c r="H5" s="44" t="s">
        <v>774</v>
      </c>
    </row>
    <row r="6" spans="2:12" ht="13.5" customHeight="1" thickBot="1" x14ac:dyDescent="0.35">
      <c r="B6" s="3"/>
      <c r="C6" s="4"/>
      <c r="D6" s="4"/>
      <c r="E6" s="45"/>
      <c r="F6" s="4"/>
      <c r="G6" s="4"/>
      <c r="H6" s="43"/>
      <c r="I6" s="17"/>
      <c r="J6" s="17"/>
      <c r="K6" s="17"/>
      <c r="L6" s="17"/>
    </row>
    <row r="7" spans="2:12" ht="16.5" thickBot="1" x14ac:dyDescent="0.3">
      <c r="B7" s="25" t="s">
        <v>382</v>
      </c>
      <c r="C7" s="26"/>
      <c r="D7" s="26"/>
      <c r="E7" s="26"/>
      <c r="F7" s="26"/>
      <c r="G7" s="26"/>
      <c r="H7" s="27"/>
    </row>
    <row r="8" spans="2:12" ht="15.75" x14ac:dyDescent="0.25">
      <c r="B8" s="23"/>
      <c r="C8" s="24"/>
      <c r="D8" s="24"/>
      <c r="E8" s="24"/>
      <c r="F8" s="48"/>
      <c r="G8" s="48"/>
      <c r="H8" s="12"/>
      <c r="K8" s="22"/>
    </row>
    <row r="9" spans="2:12" x14ac:dyDescent="0.25">
      <c r="B9" s="3" t="s">
        <v>775</v>
      </c>
      <c r="C9" s="87"/>
      <c r="D9" s="87"/>
      <c r="E9" s="87"/>
      <c r="F9" s="10"/>
      <c r="G9" s="67" t="s">
        <v>784</v>
      </c>
      <c r="H9" s="29"/>
    </row>
    <row r="10" spans="2:12" hidden="1" x14ac:dyDescent="0.25">
      <c r="B10" s="3"/>
      <c r="C10" s="32"/>
      <c r="D10" s="32"/>
      <c r="E10" s="32"/>
      <c r="F10" s="20" t="str">
        <f>IFERROR(DATE(#REF!,#REF!,#REF!)," ")</f>
        <v xml:space="preserve"> </v>
      </c>
      <c r="G10" s="4"/>
      <c r="H10" s="5"/>
    </row>
    <row r="11" spans="2:12" x14ac:dyDescent="0.25">
      <c r="B11" s="3"/>
      <c r="C11" s="32"/>
      <c r="D11" s="32"/>
      <c r="E11" s="32"/>
      <c r="F11" s="4"/>
      <c r="G11" s="106" t="s">
        <v>785</v>
      </c>
      <c r="H11" s="29"/>
    </row>
    <row r="12" spans="2:12" x14ac:dyDescent="0.25">
      <c r="B12" s="3" t="s">
        <v>776</v>
      </c>
      <c r="C12" s="87"/>
      <c r="D12" s="87"/>
      <c r="E12" s="87"/>
      <c r="F12" s="20"/>
      <c r="G12" s="20"/>
      <c r="H12" s="21"/>
    </row>
    <row r="13" spans="2:12" ht="15.75" thickBot="1" x14ac:dyDescent="0.3">
      <c r="B13" s="71" t="s">
        <v>777</v>
      </c>
      <c r="C13" s="32"/>
      <c r="D13" s="32"/>
      <c r="E13" s="32"/>
      <c r="F13" s="20"/>
      <c r="G13" s="20"/>
      <c r="H13" s="21"/>
    </row>
    <row r="14" spans="2:12" ht="7.5" customHeight="1" thickBot="1" x14ac:dyDescent="0.3">
      <c r="B14" s="51"/>
      <c r="C14" s="49"/>
      <c r="D14" s="49"/>
      <c r="E14" s="49"/>
      <c r="F14" s="49"/>
      <c r="G14" s="49"/>
      <c r="H14" s="50"/>
    </row>
    <row r="15" spans="2:12" ht="7.5" customHeight="1" x14ac:dyDescent="0.25">
      <c r="B15" s="52"/>
      <c r="C15" s="4"/>
      <c r="D15" s="4"/>
      <c r="E15" s="4"/>
      <c r="F15" s="4"/>
      <c r="G15" s="4"/>
      <c r="H15" s="5"/>
    </row>
    <row r="16" spans="2:12" x14ac:dyDescent="0.25">
      <c r="B16" s="3" t="s">
        <v>7</v>
      </c>
      <c r="C16" s="87"/>
      <c r="D16" s="87"/>
      <c r="E16" s="87"/>
      <c r="F16" s="87"/>
      <c r="G16" s="87"/>
      <c r="H16" s="94"/>
    </row>
    <row r="17" spans="2:12" x14ac:dyDescent="0.25">
      <c r="B17" s="3"/>
      <c r="C17" s="4"/>
      <c r="D17" s="4"/>
      <c r="E17" s="4"/>
      <c r="F17" s="4"/>
      <c r="G17" s="4"/>
      <c r="H17" s="5"/>
    </row>
    <row r="18" spans="2:12" x14ac:dyDescent="0.25">
      <c r="B18" s="3" t="s">
        <v>8</v>
      </c>
      <c r="C18" s="87"/>
      <c r="D18" s="87"/>
      <c r="E18" s="87"/>
      <c r="F18" s="87"/>
      <c r="G18" s="87"/>
      <c r="H18" s="94"/>
    </row>
    <row r="19" spans="2:12" x14ac:dyDescent="0.25">
      <c r="B19" s="3"/>
      <c r="C19" s="32"/>
      <c r="D19" s="32"/>
      <c r="E19" s="32"/>
      <c r="F19" s="32"/>
      <c r="G19" s="32"/>
      <c r="H19" s="5"/>
    </row>
    <row r="20" spans="2:12" x14ac:dyDescent="0.25">
      <c r="B20" s="3"/>
      <c r="C20" s="87"/>
      <c r="D20" s="87"/>
      <c r="E20" s="87"/>
      <c r="F20" s="87"/>
      <c r="G20" s="87"/>
      <c r="H20" s="94"/>
    </row>
    <row r="21" spans="2:12" x14ac:dyDescent="0.25">
      <c r="B21" s="3"/>
      <c r="C21" s="32"/>
      <c r="D21" s="32"/>
      <c r="E21" s="32"/>
      <c r="F21" s="32"/>
      <c r="G21" s="32"/>
      <c r="H21" s="5"/>
    </row>
    <row r="22" spans="2:12" x14ac:dyDescent="0.25">
      <c r="B22" s="3" t="s">
        <v>5</v>
      </c>
      <c r="C22" s="85"/>
      <c r="D22" s="86"/>
      <c r="E22" s="89"/>
      <c r="F22" s="87"/>
      <c r="G22" s="4" t="s">
        <v>6</v>
      </c>
      <c r="H22" s="29"/>
    </row>
    <row r="23" spans="2:12" x14ac:dyDescent="0.25">
      <c r="B23" s="3"/>
      <c r="C23" s="32"/>
      <c r="D23" s="32"/>
      <c r="E23" s="32"/>
      <c r="F23" s="32"/>
      <c r="G23" s="32"/>
      <c r="H23" s="5"/>
    </row>
    <row r="24" spans="2:12" x14ac:dyDescent="0.25">
      <c r="B24" s="3" t="s">
        <v>766</v>
      </c>
      <c r="C24" s="87"/>
      <c r="D24" s="87"/>
      <c r="E24" s="87"/>
      <c r="F24" s="87"/>
      <c r="G24" s="87"/>
      <c r="H24" s="94"/>
    </row>
    <row r="25" spans="2:12" x14ac:dyDescent="0.25">
      <c r="B25" s="3"/>
      <c r="C25" s="32"/>
      <c r="D25" s="32"/>
      <c r="E25" s="32"/>
      <c r="F25" s="32"/>
      <c r="G25" s="32"/>
      <c r="H25" s="5"/>
    </row>
    <row r="26" spans="2:12" x14ac:dyDescent="0.25">
      <c r="B26" s="3" t="s">
        <v>0</v>
      </c>
      <c r="C26" s="28"/>
      <c r="D26" s="40" t="s">
        <v>767</v>
      </c>
      <c r="E26" s="28"/>
      <c r="F26" s="4" t="s">
        <v>1</v>
      </c>
      <c r="G26" s="95"/>
      <c r="H26" s="96"/>
    </row>
    <row r="27" spans="2:12" x14ac:dyDescent="0.25">
      <c r="B27" s="3"/>
      <c r="C27" s="32"/>
      <c r="D27" s="32"/>
      <c r="E27" s="32"/>
      <c r="F27" s="32"/>
      <c r="G27" s="32"/>
      <c r="H27" s="5"/>
    </row>
    <row r="28" spans="2:12" x14ac:dyDescent="0.25">
      <c r="B28" s="3" t="s">
        <v>4</v>
      </c>
      <c r="C28" s="87"/>
      <c r="D28" s="87"/>
      <c r="E28" s="87"/>
      <c r="F28" s="87"/>
      <c r="G28" s="87"/>
      <c r="H28" s="94"/>
    </row>
    <row r="29" spans="2:12" x14ac:dyDescent="0.25">
      <c r="B29" s="3"/>
      <c r="C29" s="4"/>
      <c r="D29" s="4"/>
      <c r="E29" s="4"/>
      <c r="F29" s="4"/>
      <c r="G29" s="4"/>
      <c r="H29" s="5"/>
    </row>
    <row r="30" spans="2:12" x14ac:dyDescent="0.25">
      <c r="B30" s="3" t="s">
        <v>5</v>
      </c>
      <c r="C30" s="87"/>
      <c r="D30" s="88"/>
      <c r="E30" s="89"/>
      <c r="F30" s="87"/>
      <c r="G30" s="4" t="s">
        <v>6</v>
      </c>
      <c r="H30" s="62" t="s">
        <v>383</v>
      </c>
      <c r="L30" s="16" t="s">
        <v>2</v>
      </c>
    </row>
    <row r="31" spans="2:12" ht="9.75" customHeight="1" x14ac:dyDescent="0.25">
      <c r="B31" s="3"/>
      <c r="C31" s="4"/>
      <c r="D31" s="4"/>
      <c r="E31" s="4"/>
      <c r="F31" s="4"/>
      <c r="G31" s="4"/>
      <c r="H31" s="5"/>
    </row>
    <row r="32" spans="2:12" x14ac:dyDescent="0.25">
      <c r="B32" s="33" t="s">
        <v>768</v>
      </c>
      <c r="C32" s="40"/>
      <c r="D32" s="40"/>
      <c r="E32" s="40"/>
      <c r="F32" s="4"/>
      <c r="G32" s="4"/>
      <c r="H32" s="5"/>
    </row>
    <row r="33" spans="2:11" x14ac:dyDescent="0.25">
      <c r="B33" s="3"/>
      <c r="C33" s="37" t="s">
        <v>769</v>
      </c>
      <c r="D33" s="37"/>
      <c r="E33" s="64">
        <f>IF(H30="Choose",0,1)</f>
        <v>0</v>
      </c>
      <c r="F33" s="4"/>
      <c r="G33" s="4"/>
      <c r="H33" s="5"/>
    </row>
    <row r="34" spans="2:11" x14ac:dyDescent="0.25">
      <c r="B34" s="3"/>
      <c r="C34" s="37" t="s">
        <v>770</v>
      </c>
      <c r="D34" s="10"/>
      <c r="E34" s="64">
        <f>IFERROR(VLOOKUP(C36,'Country Currency'!H18:I47,2,FALSE),0)</f>
        <v>0</v>
      </c>
      <c r="F34" s="10"/>
      <c r="G34" s="10"/>
      <c r="H34" s="5"/>
    </row>
    <row r="35" spans="2:11" ht="11.25" customHeight="1" x14ac:dyDescent="0.25">
      <c r="B35" s="3"/>
      <c r="C35" s="10"/>
      <c r="D35" s="10"/>
      <c r="E35" s="10"/>
      <c r="F35" s="10"/>
      <c r="G35" s="10"/>
      <c r="H35" s="5"/>
    </row>
    <row r="36" spans="2:11" ht="33.75" customHeight="1" x14ac:dyDescent="0.25">
      <c r="B36" s="39" t="s">
        <v>396</v>
      </c>
      <c r="C36" s="30" t="str">
        <f>IFERROR(VLOOKUP($H$30,'Country Currency'!$B$6:$D$258,3,FALSE)," ")</f>
        <v xml:space="preserve"> </v>
      </c>
      <c r="D36" s="82" t="str">
        <f>IF(E33&lt;1," ",IF(E34&lt;1,"CANNOT PROCESS IN THIS CURRENCY-PLEASE FILL OUT BOTTOM PORTION FOR INTERMEDIARY BANK FOR PAYMENT IN CAD OR USD","VIU will process in this currency"))</f>
        <v xml:space="preserve"> </v>
      </c>
      <c r="E36" s="83"/>
      <c r="F36" s="83"/>
      <c r="G36" s="83"/>
      <c r="H36" s="84"/>
    </row>
    <row r="37" spans="2:11" ht="15.75" x14ac:dyDescent="0.25">
      <c r="B37" s="39"/>
      <c r="C37" s="72"/>
      <c r="D37" s="69"/>
      <c r="E37" s="69"/>
      <c r="F37" s="69"/>
      <c r="G37" s="69"/>
      <c r="H37" s="70"/>
    </row>
    <row r="38" spans="2:11" x14ac:dyDescent="0.25">
      <c r="B38" s="3" t="s">
        <v>781</v>
      </c>
      <c r="C38" s="92"/>
      <c r="D38" s="93"/>
      <c r="E38" s="90" t="s">
        <v>782</v>
      </c>
      <c r="F38" s="91"/>
      <c r="G38" s="54"/>
      <c r="H38" s="55"/>
    </row>
    <row r="39" spans="2:11" ht="15" customHeight="1" x14ac:dyDescent="0.25">
      <c r="B39" s="3" t="s">
        <v>783</v>
      </c>
      <c r="C39" s="92"/>
      <c r="D39" s="93"/>
      <c r="E39" s="104" t="s">
        <v>779</v>
      </c>
      <c r="F39" s="105"/>
      <c r="G39" s="46"/>
      <c r="H39" s="47"/>
    </row>
    <row r="40" spans="2:11" ht="15" customHeight="1" x14ac:dyDescent="0.25">
      <c r="B40" s="3" t="s">
        <v>778</v>
      </c>
      <c r="C40" s="92"/>
      <c r="D40" s="93"/>
      <c r="E40" s="104" t="s">
        <v>780</v>
      </c>
      <c r="F40" s="105"/>
      <c r="G40" s="46"/>
      <c r="H40" s="47"/>
    </row>
    <row r="41" spans="2:11" x14ac:dyDescent="0.25">
      <c r="B41" s="3"/>
      <c r="C41" s="4"/>
      <c r="D41" s="4"/>
      <c r="E41" s="34"/>
      <c r="F41" s="31"/>
      <c r="G41" s="31"/>
      <c r="H41" s="5"/>
    </row>
    <row r="42" spans="2:11" x14ac:dyDescent="0.25">
      <c r="B42" s="3" t="s">
        <v>12</v>
      </c>
      <c r="C42" s="81"/>
      <c r="D42" s="81"/>
      <c r="E42" s="81"/>
      <c r="F42" s="81"/>
      <c r="G42" s="59"/>
      <c r="H42" s="56" t="str">
        <f>IFERROR(IF(F45=2,"IBAN Entered",IF(H30=VLOOKUP(H30,'IBAN DATA'!$B$4:$C$105,1,FALSE),"IBAN # REQUIRED"," "))," ")</f>
        <v xml:space="preserve"> </v>
      </c>
    </row>
    <row r="43" spans="2:11" x14ac:dyDescent="0.25">
      <c r="B43" s="3" t="s">
        <v>15</v>
      </c>
      <c r="C43" s="61" t="str">
        <f>IFERROR(VLOOKUP(H30,'IBAN DATA'!$B:$D,3,FALSE)," ")</f>
        <v xml:space="preserve"> </v>
      </c>
      <c r="D43" s="10" t="s">
        <v>381</v>
      </c>
      <c r="E43" s="61" t="str">
        <f>IFERROR(VLOOKUP(H30,'IBAN DATA'!$B:$D,2,FALSE)," ")</f>
        <v xml:space="preserve"> </v>
      </c>
      <c r="F43" s="4"/>
      <c r="G43" s="4"/>
      <c r="H43" s="11"/>
    </row>
    <row r="44" spans="2:11" ht="15.75" thickBot="1" x14ac:dyDescent="0.3">
      <c r="B44" s="3" t="s">
        <v>387</v>
      </c>
      <c r="C44" s="65" t="str">
        <f>IFERROR(IF(C42=""," ",IF(C43=LEFT(C42,2),"Okay","Check Again"))," ")</f>
        <v xml:space="preserve"> </v>
      </c>
      <c r="D44" s="4"/>
      <c r="E44" s="65" t="str">
        <f>IFERROR(IF(C42=""," ",IF(LEN(C42)&lt;&gt;E43,"Check again","Okay"))," ")</f>
        <v xml:space="preserve"> </v>
      </c>
      <c r="F44" s="4"/>
      <c r="G44" s="4"/>
      <c r="H44" s="5"/>
    </row>
    <row r="45" spans="2:11" ht="15.75" hidden="1" thickBot="1" x14ac:dyDescent="0.3">
      <c r="B45" s="3"/>
      <c r="C45" s="31"/>
      <c r="D45" s="4"/>
      <c r="E45" s="31"/>
      <c r="F45" s="4">
        <f>IF(AND(C44="Okay",E44="Okay"),2,0)</f>
        <v>0</v>
      </c>
      <c r="G45" s="4"/>
      <c r="H45" s="5"/>
    </row>
    <row r="46" spans="2:11" x14ac:dyDescent="0.25">
      <c r="B46" s="7" t="s">
        <v>390</v>
      </c>
      <c r="C46" s="8"/>
      <c r="D46" s="8"/>
      <c r="E46" s="8"/>
      <c r="F46" s="8"/>
      <c r="G46" s="8"/>
      <c r="H46" s="9"/>
    </row>
    <row r="47" spans="2:11" ht="30.75" customHeight="1" x14ac:dyDescent="0.25">
      <c r="B47" s="101" t="s">
        <v>772</v>
      </c>
      <c r="C47" s="102"/>
      <c r="D47" s="102"/>
      <c r="E47" s="102"/>
      <c r="F47" s="102"/>
      <c r="G47" s="102"/>
      <c r="H47" s="103"/>
      <c r="K47" s="18"/>
    </row>
    <row r="48" spans="2:11" ht="26.25" customHeight="1" x14ac:dyDescent="0.25">
      <c r="B48" s="53" t="s">
        <v>392</v>
      </c>
      <c r="C48" s="100" t="s">
        <v>383</v>
      </c>
      <c r="D48" s="100"/>
      <c r="E48" s="54"/>
      <c r="F48" s="54"/>
      <c r="G48" s="54"/>
      <c r="H48" s="55"/>
      <c r="K48" s="18"/>
    </row>
    <row r="49" spans="2:12" ht="10.5" customHeight="1" x14ac:dyDescent="0.25">
      <c r="B49" s="53"/>
      <c r="C49" s="54"/>
      <c r="D49" s="54"/>
      <c r="E49" s="54"/>
      <c r="F49" s="54"/>
      <c r="G49" s="54"/>
      <c r="H49" s="55"/>
      <c r="K49" s="18"/>
    </row>
    <row r="50" spans="2:12" x14ac:dyDescent="0.25">
      <c r="B50" s="3" t="s">
        <v>391</v>
      </c>
      <c r="C50" s="85"/>
      <c r="D50" s="85"/>
      <c r="E50" s="85"/>
      <c r="F50" s="85"/>
      <c r="G50" s="85"/>
      <c r="H50" s="5"/>
      <c r="K50" s="16" t="s">
        <v>3</v>
      </c>
    </row>
    <row r="51" spans="2:12" x14ac:dyDescent="0.25">
      <c r="B51" s="3"/>
      <c r="C51" s="4"/>
      <c r="D51" s="4"/>
      <c r="E51" s="4"/>
      <c r="F51" s="4"/>
      <c r="G51" s="4"/>
      <c r="H51" s="5"/>
    </row>
    <row r="52" spans="2:12" x14ac:dyDescent="0.25">
      <c r="B52" s="3" t="s">
        <v>9</v>
      </c>
      <c r="C52" s="85"/>
      <c r="D52" s="85"/>
      <c r="E52" s="85"/>
      <c r="F52" s="85"/>
      <c r="G52" s="85"/>
      <c r="H52" s="5"/>
      <c r="I52" s="16" t="s">
        <v>10</v>
      </c>
      <c r="K52" s="16" t="s">
        <v>11</v>
      </c>
    </row>
    <row r="53" spans="2:12" x14ac:dyDescent="0.25">
      <c r="B53" s="3"/>
      <c r="C53" s="4"/>
      <c r="D53" s="4"/>
      <c r="E53" s="4"/>
      <c r="F53" s="4"/>
      <c r="G53" s="4"/>
      <c r="H53" s="5"/>
    </row>
    <row r="54" spans="2:12" x14ac:dyDescent="0.25">
      <c r="B54" s="3" t="s">
        <v>5</v>
      </c>
      <c r="C54" s="85"/>
      <c r="D54" s="86"/>
      <c r="E54" s="89"/>
      <c r="F54" s="87"/>
      <c r="G54" s="4" t="s">
        <v>6</v>
      </c>
      <c r="H54" s="63" t="s">
        <v>383</v>
      </c>
      <c r="L54" s="16" t="s">
        <v>2</v>
      </c>
    </row>
    <row r="55" spans="2:12" x14ac:dyDescent="0.25">
      <c r="B55" s="3"/>
      <c r="C55" s="4"/>
      <c r="D55" s="4"/>
      <c r="E55" s="4"/>
      <c r="F55" s="4"/>
      <c r="G55" s="4"/>
      <c r="H55" s="5"/>
    </row>
    <row r="56" spans="2:12" ht="15.75" thickBot="1" x14ac:dyDescent="0.3">
      <c r="B56" s="6" t="str">
        <f>IF(H54="CANADA","Swift Code Required:",IF(H54="UNITED STATES OF AMERICA (THE)","Swift Code Not Required","Swift Code:"))</f>
        <v>Swift Code:</v>
      </c>
      <c r="C56" s="99"/>
      <c r="D56" s="99"/>
      <c r="E56" s="60"/>
      <c r="F56" s="35" t="str">
        <f>IF(H54="CANADA","Enter Swift Code in Previous Box",IF(H54="UNITED STATES OF AMERICA (THE)","ABA Routing Number (9 Digits-REQUIRED)","ABA Routing Number:"))</f>
        <v>ABA Routing Number:</v>
      </c>
      <c r="G56" s="97"/>
      <c r="H56" s="98"/>
    </row>
    <row r="57" spans="2:12" ht="9" customHeight="1" x14ac:dyDescent="0.25">
      <c r="B57" s="3"/>
      <c r="C57" s="32"/>
      <c r="D57" s="32"/>
      <c r="E57" s="10"/>
      <c r="F57" s="67"/>
      <c r="G57" s="32"/>
      <c r="H57" s="68"/>
    </row>
    <row r="58" spans="2:12" x14ac:dyDescent="0.25">
      <c r="B58" s="66" t="s">
        <v>773</v>
      </c>
      <c r="C58" s="73"/>
      <c r="D58" s="73"/>
      <c r="E58" s="73"/>
      <c r="F58" s="73"/>
      <c r="G58" s="73"/>
      <c r="H58" s="74"/>
    </row>
    <row r="59" spans="2:12" x14ac:dyDescent="0.25">
      <c r="B59" s="3"/>
      <c r="C59" s="73"/>
      <c r="D59" s="73"/>
      <c r="E59" s="73"/>
      <c r="F59" s="73"/>
      <c r="G59" s="73"/>
      <c r="H59" s="74"/>
    </row>
    <row r="60" spans="2:12" ht="15.75" thickBot="1" x14ac:dyDescent="0.3">
      <c r="B60" s="6"/>
      <c r="C60" s="75"/>
      <c r="D60" s="75"/>
      <c r="E60" s="75"/>
      <c r="F60" s="75"/>
      <c r="G60" s="75"/>
      <c r="H60" s="76"/>
    </row>
  </sheetData>
  <protectedRanges>
    <protectedRange sqref="C9 H9 C58:C60 C12:C13 C16 C18 C20 C22 E22 H22 C24 C26 E26 G26 C28 C30 E30 H30 C42 C48 C50 C52 C54 E54 H54 G56 C56 C38:C40 H11" name="Range1"/>
  </protectedRanges>
  <mergeCells count="30">
    <mergeCell ref="C16:H16"/>
    <mergeCell ref="C18:H18"/>
    <mergeCell ref="G56:H56"/>
    <mergeCell ref="C56:D56"/>
    <mergeCell ref="C54:D54"/>
    <mergeCell ref="E54:F54"/>
    <mergeCell ref="C48:D48"/>
    <mergeCell ref="B47:H47"/>
    <mergeCell ref="C50:G50"/>
    <mergeCell ref="C52:G52"/>
    <mergeCell ref="C39:D39"/>
    <mergeCell ref="C40:D40"/>
    <mergeCell ref="E39:F39"/>
    <mergeCell ref="E40:F40"/>
    <mergeCell ref="C58:H60"/>
    <mergeCell ref="D1:H3"/>
    <mergeCell ref="C42:F42"/>
    <mergeCell ref="D36:H36"/>
    <mergeCell ref="C22:D22"/>
    <mergeCell ref="C30:D30"/>
    <mergeCell ref="E30:F30"/>
    <mergeCell ref="E22:F22"/>
    <mergeCell ref="E38:F38"/>
    <mergeCell ref="C38:D38"/>
    <mergeCell ref="C9:E9"/>
    <mergeCell ref="C12:E12"/>
    <mergeCell ref="C24:H24"/>
    <mergeCell ref="C20:H20"/>
    <mergeCell ref="C28:H28"/>
    <mergeCell ref="G26:H26"/>
  </mergeCells>
  <conditionalFormatting sqref="E44:E45">
    <cfRule type="cellIs" dxfId="35" priority="104" operator="equal">
      <formula>"OK"</formula>
    </cfRule>
    <cfRule type="cellIs" dxfId="34" priority="105" operator="equal">
      <formula>"check again"</formula>
    </cfRule>
  </conditionalFormatting>
  <conditionalFormatting sqref="C44:C45">
    <cfRule type="cellIs" dxfId="33" priority="102" operator="equal">
      <formula>"OK"</formula>
    </cfRule>
    <cfRule type="cellIs" dxfId="32" priority="103" operator="equal">
      <formula>"check again"</formula>
    </cfRule>
  </conditionalFormatting>
  <conditionalFormatting sqref="F41:G41">
    <cfRule type="cellIs" dxfId="31" priority="94" operator="equal">
      <formula>"OK"</formula>
    </cfRule>
    <cfRule type="cellIs" dxfId="30" priority="95" operator="equal">
      <formula>"check again"</formula>
    </cfRule>
  </conditionalFormatting>
  <conditionalFormatting sqref="H42">
    <cfRule type="cellIs" dxfId="29" priority="77" operator="equal">
      <formula>"IBAN # REQUIRED"</formula>
    </cfRule>
    <cfRule type="cellIs" dxfId="28" priority="78" operator="equal">
      <formula>"IBAN CODE REQUIRED"</formula>
    </cfRule>
    <cfRule type="cellIs" dxfId="27" priority="79" operator="equal">
      <formula>"SWIFT CODE REQUIRED"</formula>
    </cfRule>
    <cfRule type="cellIs" dxfId="26" priority="80" operator="equal">
      <formula>"OK"</formula>
    </cfRule>
    <cfRule type="cellIs" dxfId="25" priority="81" operator="equal">
      <formula>"check again"</formula>
    </cfRule>
  </conditionalFormatting>
  <conditionalFormatting sqref="D36:D37">
    <cfRule type="cellIs" dxfId="24" priority="72" operator="equal">
      <formula>"OK"</formula>
    </cfRule>
    <cfRule type="cellIs" dxfId="23" priority="73" operator="equal">
      <formula>"check again"</formula>
    </cfRule>
  </conditionalFormatting>
  <conditionalFormatting sqref="D36:D37">
    <cfRule type="cellIs" dxfId="22" priority="71" operator="equal">
      <formula>"Incorrect Birthdate"</formula>
    </cfRule>
  </conditionalFormatting>
  <conditionalFormatting sqref="D36:D37">
    <cfRule type="cellIs" dxfId="21" priority="68" operator="equal">
      <formula>"CANNOT PROCESS IN THIS CURRENCY-PLEASE FILL OUT BOTTOM PORTION FOR INTERMEDIARY BANK FOR PAYMENT IN CAD OR USD"</formula>
    </cfRule>
    <cfRule type="cellIs" dxfId="20" priority="69" operator="equal">
      <formula>"CANNOT PROCESS IN THIS CURRENCY-PLEASE FILL OUT BOTTOM PORTION FOR INTERMEDIARY BANK"</formula>
    </cfRule>
    <cfRule type="cellIs" dxfId="19" priority="70" operator="equal">
      <formula>"CANNOT PROCESS IN THIS CURRENCY-FILL OUT BOTTOM PORTION FOR INTERMEDIARY BANK"</formula>
    </cfRule>
  </conditionalFormatting>
  <conditionalFormatting sqref="G39:H40">
    <cfRule type="cellIs" dxfId="18" priority="61" operator="equal">
      <formula>"SWIFT CODE REQUIRED"</formula>
    </cfRule>
  </conditionalFormatting>
  <conditionalFormatting sqref="E40">
    <cfRule type="cellIs" dxfId="17" priority="26" operator="equal">
      <formula>"OK"</formula>
    </cfRule>
    <cfRule type="cellIs" dxfId="16" priority="27" operator="equal">
      <formula>"check again"</formula>
    </cfRule>
  </conditionalFormatting>
  <conditionalFormatting sqref="E40">
    <cfRule type="cellIs" dxfId="15" priority="25" operator="equal">
      <formula>"Incorrect Birthdate"</formula>
    </cfRule>
  </conditionalFormatting>
  <conditionalFormatting sqref="E40">
    <cfRule type="cellIs" dxfId="14" priority="22" operator="equal">
      <formula>"CANNOT PROCESS IN THIS CURRENCY-PLEASE FILL OUT BOTTOM PORTION FOR INTERMEDIARY BANK FOR PAYMENT IN CAD OR USD"</formula>
    </cfRule>
    <cfRule type="cellIs" dxfId="13" priority="23" operator="equal">
      <formula>"CANNOT PROCESS IN THIS CURRENCY-PLEASE FILL OUT BOTTOM PORTION FOR INTERMEDIARY BANK"</formula>
    </cfRule>
    <cfRule type="cellIs" dxfId="12" priority="24" operator="equal">
      <formula>"CANNOT PROCESS IN THIS CURRENCY-FILL OUT BOTTOM PORTION FOR INTERMEDIARY BANK"</formula>
    </cfRule>
  </conditionalFormatting>
  <conditionalFormatting sqref="E40">
    <cfRule type="cellIs" dxfId="11" priority="21" operator="equal">
      <formula>"SWIFT CODE REQUIRED"</formula>
    </cfRule>
  </conditionalFormatting>
  <conditionalFormatting sqref="E39">
    <cfRule type="cellIs" dxfId="10" priority="8" operator="equal">
      <formula>"OK"</formula>
    </cfRule>
    <cfRule type="cellIs" dxfId="9" priority="9" operator="equal">
      <formula>"check again"</formula>
    </cfRule>
  </conditionalFormatting>
  <conditionalFormatting sqref="E39">
    <cfRule type="cellIs" dxfId="8" priority="7" operator="equal">
      <formula>"Incorrect Birthdate"</formula>
    </cfRule>
  </conditionalFormatting>
  <conditionalFormatting sqref="E39">
    <cfRule type="cellIs" dxfId="7" priority="4" operator="equal">
      <formula>"CANNOT PROCESS IN THIS CURRENCY-PLEASE FILL OUT BOTTOM PORTION FOR INTERMEDIARY BANK FOR PAYMENT IN CAD OR USD"</formula>
    </cfRule>
    <cfRule type="cellIs" dxfId="6" priority="5" operator="equal">
      <formula>"CANNOT PROCESS IN THIS CURRENCY-PLEASE FILL OUT BOTTOM PORTION FOR INTERMEDIARY BANK"</formula>
    </cfRule>
    <cfRule type="cellIs" dxfId="5" priority="6" operator="equal">
      <formula>"CANNOT PROCESS IN THIS CURRENCY-FILL OUT BOTTOM PORTION FOR INTERMEDIARY BANK"</formula>
    </cfRule>
  </conditionalFormatting>
  <conditionalFormatting sqref="E39">
    <cfRule type="cellIs" dxfId="4" priority="3" operator="equal">
      <formula>"SWIFT CODE REQUIRED"</formula>
    </cfRule>
  </conditionalFormatting>
  <conditionalFormatting sqref="E40">
    <cfRule type="cellIs" dxfId="3" priority="19" operator="equal">
      <formula>#REF!</formula>
    </cfRule>
    <cfRule type="cellIs" dxfId="2" priority="20" operator="equal">
      <formula>#REF!</formula>
    </cfRule>
  </conditionalFormatting>
  <conditionalFormatting sqref="E39">
    <cfRule type="cellIs" dxfId="1" priority="1" operator="equal">
      <formula>#REF!</formula>
    </cfRule>
    <cfRule type="cellIs" dxfId="0" priority="2" operator="equal">
      <formula>#REF!</formula>
    </cfRule>
  </conditionalFormatting>
  <dataValidations count="2">
    <dataValidation type="list" allowBlank="1" showInputMessage="1" showErrorMessage="1" sqref="H54">
      <formula1>Intermediary</formula1>
    </dataValidation>
    <dataValidation type="list" allowBlank="1" showInputMessage="1" showErrorMessage="1" sqref="H30">
      <formula1>Country_Selection</formula1>
    </dataValidation>
  </dataValidations>
  <hyperlinks>
    <hyperlink ref="C34" r:id="rId1" display="Swift Code/BIC Validation"/>
    <hyperlink ref="C33" r:id="rId2" display="IBAN Code Validation"/>
  </hyperlinks>
  <pageMargins left="0.7" right="0.7" top="0.75" bottom="0.75" header="0.3" footer="0.3"/>
  <pageSetup scale="69" orientation="portrait" r:id="rId3"/>
  <colBreaks count="1" manualBreakCount="1">
    <brk id="8" max="1048575" man="1"/>
  </colBreaks>
  <drawing r:id="rId4"/>
  <extLst>
    <ext xmlns:x14="http://schemas.microsoft.com/office/spreadsheetml/2009/9/main" uri="{CCE6A557-97BC-4b89-ADB6-D9C93CAAB3DF}">
      <x14:dataValidations xmlns:xm="http://schemas.microsoft.com/office/excel/2006/main" count="1">
        <x14:dataValidation type="list" allowBlank="1" showInputMessage="1" showErrorMessage="1">
          <x14:formula1>
            <xm:f>'Country Currency'!$G$12:$G$14</xm:f>
          </x14:formula1>
          <xm:sqref>C48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2:F105"/>
  <sheetViews>
    <sheetView workbookViewId="0">
      <selection activeCell="F2" sqref="F2:G4"/>
    </sheetView>
  </sheetViews>
  <sheetFormatPr defaultRowHeight="15" x14ac:dyDescent="0.25"/>
  <cols>
    <col min="2" max="2" width="22.5703125" customWidth="1"/>
    <col min="3" max="4" width="16.42578125" customWidth="1"/>
  </cols>
  <sheetData>
    <row r="2" spans="1:6" ht="25.5" x14ac:dyDescent="0.25">
      <c r="B2" s="1" t="s">
        <v>13</v>
      </c>
      <c r="C2" s="1" t="s">
        <v>14</v>
      </c>
      <c r="D2" s="1" t="s">
        <v>15</v>
      </c>
      <c r="F2" s="13"/>
    </row>
    <row r="3" spans="1:6" x14ac:dyDescent="0.25">
      <c r="A3">
        <v>1</v>
      </c>
      <c r="B3" s="2" t="s">
        <v>137</v>
      </c>
      <c r="C3" s="2"/>
      <c r="D3" s="2"/>
    </row>
    <row r="4" spans="1:6" x14ac:dyDescent="0.25">
      <c r="A4">
        <v>2</v>
      </c>
      <c r="B4" s="2" t="s">
        <v>329</v>
      </c>
      <c r="C4" s="2">
        <v>28</v>
      </c>
      <c r="D4" s="2" t="s">
        <v>16</v>
      </c>
      <c r="F4" s="14"/>
    </row>
    <row r="5" spans="1:6" x14ac:dyDescent="0.25">
      <c r="A5">
        <v>3</v>
      </c>
      <c r="B5" s="2" t="s">
        <v>17</v>
      </c>
      <c r="C5" s="2">
        <v>24</v>
      </c>
      <c r="D5" s="2" t="s">
        <v>18</v>
      </c>
    </row>
    <row r="6" spans="1:6" x14ac:dyDescent="0.25">
      <c r="A6">
        <v>4</v>
      </c>
      <c r="B6" s="2" t="s">
        <v>330</v>
      </c>
      <c r="C6" s="2">
        <v>24</v>
      </c>
      <c r="D6" s="2" t="s">
        <v>19</v>
      </c>
    </row>
    <row r="7" spans="1:6" x14ac:dyDescent="0.25">
      <c r="A7">
        <v>5</v>
      </c>
      <c r="B7" s="2" t="s">
        <v>20</v>
      </c>
      <c r="C7" s="2">
        <v>25</v>
      </c>
      <c r="D7" s="2" t="s">
        <v>21</v>
      </c>
    </row>
    <row r="8" spans="1:6" x14ac:dyDescent="0.25">
      <c r="A8">
        <v>6</v>
      </c>
      <c r="B8" s="2" t="s">
        <v>331</v>
      </c>
      <c r="C8" s="2">
        <v>20</v>
      </c>
      <c r="D8" s="2" t="s">
        <v>22</v>
      </c>
      <c r="F8" t="s">
        <v>384</v>
      </c>
    </row>
    <row r="9" spans="1:6" x14ac:dyDescent="0.25">
      <c r="A9">
        <v>7</v>
      </c>
      <c r="B9" s="2" t="s">
        <v>332</v>
      </c>
      <c r="C9" s="2">
        <v>28</v>
      </c>
      <c r="D9" s="2" t="s">
        <v>23</v>
      </c>
      <c r="F9" t="s">
        <v>385</v>
      </c>
    </row>
    <row r="10" spans="1:6" x14ac:dyDescent="0.25">
      <c r="A10">
        <v>8</v>
      </c>
      <c r="B10" s="2" t="s">
        <v>333</v>
      </c>
      <c r="C10" s="2">
        <v>22</v>
      </c>
      <c r="D10" s="2" t="s">
        <v>24</v>
      </c>
    </row>
    <row r="11" spans="1:6" x14ac:dyDescent="0.25">
      <c r="A11">
        <v>9</v>
      </c>
      <c r="B11" s="2" t="s">
        <v>25</v>
      </c>
      <c r="C11" s="2">
        <v>28</v>
      </c>
      <c r="D11" s="2" t="s">
        <v>26</v>
      </c>
    </row>
    <row r="12" spans="1:6" x14ac:dyDescent="0.25">
      <c r="A12">
        <v>10</v>
      </c>
      <c r="B12" s="2" t="s">
        <v>334</v>
      </c>
      <c r="C12" s="2">
        <v>16</v>
      </c>
      <c r="D12" s="2" t="s">
        <v>27</v>
      </c>
    </row>
    <row r="13" spans="1:6" x14ac:dyDescent="0.25">
      <c r="A13">
        <v>11</v>
      </c>
      <c r="B13" s="2" t="s">
        <v>28</v>
      </c>
      <c r="C13" s="2">
        <v>28</v>
      </c>
      <c r="D13" s="2" t="s">
        <v>29</v>
      </c>
    </row>
    <row r="14" spans="1:6" x14ac:dyDescent="0.25">
      <c r="A14">
        <v>12</v>
      </c>
      <c r="B14" s="2" t="s">
        <v>310</v>
      </c>
      <c r="C14" s="2">
        <v>20</v>
      </c>
      <c r="D14" s="2" t="s">
        <v>30</v>
      </c>
    </row>
    <row r="15" spans="1:6" x14ac:dyDescent="0.25">
      <c r="A15">
        <v>13</v>
      </c>
      <c r="B15" s="2" t="s">
        <v>31</v>
      </c>
      <c r="C15" s="2">
        <v>29</v>
      </c>
      <c r="D15" s="2" t="s">
        <v>32</v>
      </c>
    </row>
    <row r="16" spans="1:6" x14ac:dyDescent="0.25">
      <c r="A16">
        <v>14</v>
      </c>
      <c r="B16" s="2" t="s">
        <v>311</v>
      </c>
      <c r="C16" s="2">
        <v>24</v>
      </c>
      <c r="D16" s="2" t="s">
        <v>33</v>
      </c>
    </row>
    <row r="17" spans="1:4" x14ac:dyDescent="0.25">
      <c r="A17">
        <v>15</v>
      </c>
      <c r="B17" s="2" t="s">
        <v>335</v>
      </c>
      <c r="C17" s="2">
        <v>22</v>
      </c>
      <c r="D17" s="2" t="s">
        <v>34</v>
      </c>
    </row>
    <row r="18" spans="1:4" x14ac:dyDescent="0.25">
      <c r="A18">
        <v>16</v>
      </c>
      <c r="B18" s="2" t="s">
        <v>312</v>
      </c>
      <c r="C18" s="2">
        <v>27</v>
      </c>
      <c r="D18" s="2" t="s">
        <v>35</v>
      </c>
    </row>
    <row r="19" spans="1:4" x14ac:dyDescent="0.25">
      <c r="A19">
        <v>17</v>
      </c>
      <c r="B19" s="2" t="s">
        <v>36</v>
      </c>
      <c r="C19" s="2">
        <v>16</v>
      </c>
      <c r="D19" s="2" t="s">
        <v>37</v>
      </c>
    </row>
    <row r="20" spans="1:4" x14ac:dyDescent="0.25">
      <c r="A20">
        <v>18</v>
      </c>
      <c r="B20" s="2" t="s">
        <v>38</v>
      </c>
      <c r="C20" s="2">
        <v>27</v>
      </c>
      <c r="D20" s="2" t="s">
        <v>39</v>
      </c>
    </row>
    <row r="21" spans="1:4" x14ac:dyDescent="0.25">
      <c r="A21">
        <v>19</v>
      </c>
      <c r="B21" s="2" t="s">
        <v>313</v>
      </c>
      <c r="C21" s="2">
        <v>25</v>
      </c>
      <c r="D21" s="2" t="s">
        <v>40</v>
      </c>
    </row>
    <row r="22" spans="1:4" x14ac:dyDescent="0.25">
      <c r="A22">
        <v>20</v>
      </c>
      <c r="B22" s="2" t="s">
        <v>314</v>
      </c>
      <c r="C22" s="2">
        <v>27</v>
      </c>
      <c r="D22" s="2" t="s">
        <v>41</v>
      </c>
    </row>
    <row r="23" spans="1:4" x14ac:dyDescent="0.25">
      <c r="A23">
        <v>21</v>
      </c>
      <c r="B23" s="2" t="s">
        <v>42</v>
      </c>
      <c r="C23" s="2">
        <v>27</v>
      </c>
      <c r="D23" s="2" t="s">
        <v>43</v>
      </c>
    </row>
    <row r="24" spans="1:4" x14ac:dyDescent="0.25">
      <c r="A24">
        <v>22</v>
      </c>
      <c r="B24" s="2" t="s">
        <v>315</v>
      </c>
      <c r="C24" s="2">
        <v>21</v>
      </c>
      <c r="D24" s="2" t="s">
        <v>44</v>
      </c>
    </row>
    <row r="25" spans="1:4" x14ac:dyDescent="0.25">
      <c r="A25">
        <v>23</v>
      </c>
      <c r="B25" s="2" t="s">
        <v>336</v>
      </c>
      <c r="C25" s="2">
        <v>21</v>
      </c>
      <c r="D25" s="2" t="s">
        <v>45</v>
      </c>
    </row>
    <row r="26" spans="1:4" x14ac:dyDescent="0.25">
      <c r="A26">
        <v>24</v>
      </c>
      <c r="B26" s="2" t="s">
        <v>337</v>
      </c>
      <c r="C26" s="2">
        <v>28</v>
      </c>
      <c r="D26" s="2" t="s">
        <v>46</v>
      </c>
    </row>
    <row r="27" spans="1:4" x14ac:dyDescent="0.25">
      <c r="A27">
        <v>25</v>
      </c>
      <c r="B27" s="2" t="s">
        <v>316</v>
      </c>
      <c r="C27" s="2">
        <v>24</v>
      </c>
      <c r="D27" s="2" t="s">
        <v>47</v>
      </c>
    </row>
    <row r="28" spans="1:4" x14ac:dyDescent="0.25">
      <c r="A28">
        <v>26</v>
      </c>
      <c r="B28" s="2" t="s">
        <v>338</v>
      </c>
      <c r="C28" s="2">
        <v>18</v>
      </c>
      <c r="D28" s="2" t="s">
        <v>48</v>
      </c>
    </row>
    <row r="29" spans="1:4" x14ac:dyDescent="0.25">
      <c r="A29">
        <v>27</v>
      </c>
      <c r="B29" s="2" t="s">
        <v>317</v>
      </c>
      <c r="C29" s="2">
        <v>28</v>
      </c>
      <c r="D29" s="2" t="s">
        <v>49</v>
      </c>
    </row>
    <row r="30" spans="1:4" x14ac:dyDescent="0.25">
      <c r="A30">
        <v>28</v>
      </c>
      <c r="B30" s="2" t="s">
        <v>50</v>
      </c>
      <c r="C30" s="2">
        <v>27</v>
      </c>
      <c r="D30" s="2" t="s">
        <v>51</v>
      </c>
    </row>
    <row r="31" spans="1:4" x14ac:dyDescent="0.25">
      <c r="A31">
        <v>29</v>
      </c>
      <c r="B31" s="2" t="s">
        <v>339</v>
      </c>
      <c r="C31" s="2">
        <v>20</v>
      </c>
      <c r="D31" s="2" t="s">
        <v>52</v>
      </c>
    </row>
    <row r="32" spans="1:4" x14ac:dyDescent="0.25">
      <c r="A32">
        <v>30</v>
      </c>
      <c r="B32" s="2" t="s">
        <v>318</v>
      </c>
      <c r="C32" s="2">
        <v>18</v>
      </c>
      <c r="D32" s="2" t="s">
        <v>53</v>
      </c>
    </row>
    <row r="33" spans="1:4" x14ac:dyDescent="0.25">
      <c r="A33">
        <v>31</v>
      </c>
      <c r="B33" s="2" t="s">
        <v>340</v>
      </c>
      <c r="C33" s="2">
        <v>18</v>
      </c>
      <c r="D33" s="2" t="s">
        <v>54</v>
      </c>
    </row>
    <row r="34" spans="1:4" x14ac:dyDescent="0.25">
      <c r="A34">
        <v>32</v>
      </c>
      <c r="B34" s="2" t="s">
        <v>341</v>
      </c>
      <c r="C34" s="2">
        <v>27</v>
      </c>
      <c r="D34" s="2" t="s">
        <v>41</v>
      </c>
    </row>
    <row r="35" spans="1:4" x14ac:dyDescent="0.25">
      <c r="A35">
        <v>33</v>
      </c>
      <c r="B35" s="2" t="s">
        <v>319</v>
      </c>
      <c r="C35" s="2">
        <v>27</v>
      </c>
      <c r="D35" s="2" t="s">
        <v>41</v>
      </c>
    </row>
    <row r="36" spans="1:4" x14ac:dyDescent="0.25">
      <c r="A36">
        <v>34</v>
      </c>
      <c r="B36" s="2" t="s">
        <v>319</v>
      </c>
      <c r="C36" s="2">
        <v>27</v>
      </c>
      <c r="D36" s="2" t="s">
        <v>41</v>
      </c>
    </row>
    <row r="37" spans="1:4" x14ac:dyDescent="0.25">
      <c r="A37">
        <v>35</v>
      </c>
      <c r="B37" s="2" t="s">
        <v>55</v>
      </c>
      <c r="C37" s="2">
        <v>27</v>
      </c>
      <c r="D37" s="2" t="s">
        <v>56</v>
      </c>
    </row>
    <row r="38" spans="1:4" x14ac:dyDescent="0.25">
      <c r="A38">
        <v>36</v>
      </c>
      <c r="B38" s="2" t="s">
        <v>342</v>
      </c>
      <c r="C38" s="2">
        <v>22</v>
      </c>
      <c r="D38" s="2" t="s">
        <v>57</v>
      </c>
    </row>
    <row r="39" spans="1:4" x14ac:dyDescent="0.25">
      <c r="A39">
        <v>37</v>
      </c>
      <c r="B39" s="2" t="s">
        <v>343</v>
      </c>
      <c r="C39" s="2">
        <v>22</v>
      </c>
      <c r="D39" s="2" t="s">
        <v>58</v>
      </c>
    </row>
    <row r="40" spans="1:4" x14ac:dyDescent="0.25">
      <c r="A40">
        <v>38</v>
      </c>
      <c r="B40" s="2" t="s">
        <v>344</v>
      </c>
      <c r="C40" s="2">
        <v>23</v>
      </c>
      <c r="D40" s="2" t="s">
        <v>59</v>
      </c>
    </row>
    <row r="41" spans="1:4" x14ac:dyDescent="0.25">
      <c r="A41">
        <v>39</v>
      </c>
      <c r="B41" s="2" t="s">
        <v>345</v>
      </c>
      <c r="C41" s="2">
        <v>27</v>
      </c>
      <c r="D41" s="2" t="s">
        <v>60</v>
      </c>
    </row>
    <row r="42" spans="1:4" x14ac:dyDescent="0.25">
      <c r="A42">
        <v>40</v>
      </c>
      <c r="B42" s="2" t="s">
        <v>346</v>
      </c>
      <c r="C42" s="2">
        <v>18</v>
      </c>
      <c r="D42" s="2" t="s">
        <v>61</v>
      </c>
    </row>
    <row r="43" spans="1:4" x14ac:dyDescent="0.25">
      <c r="A43">
        <v>41</v>
      </c>
      <c r="B43" s="2" t="s">
        <v>62</v>
      </c>
      <c r="C43" s="2">
        <v>27</v>
      </c>
      <c r="D43" s="2" t="s">
        <v>41</v>
      </c>
    </row>
    <row r="44" spans="1:4" x14ac:dyDescent="0.25">
      <c r="A44">
        <v>42</v>
      </c>
      <c r="B44" s="2" t="s">
        <v>63</v>
      </c>
      <c r="C44" s="2">
        <v>28</v>
      </c>
      <c r="D44" s="2" t="s">
        <v>64</v>
      </c>
    </row>
    <row r="45" spans="1:4" x14ac:dyDescent="0.25">
      <c r="A45">
        <v>43</v>
      </c>
      <c r="B45" s="2" t="s">
        <v>347</v>
      </c>
      <c r="C45" s="2">
        <v>22</v>
      </c>
      <c r="D45" s="2" t="s">
        <v>65</v>
      </c>
    </row>
    <row r="46" spans="1:4" x14ac:dyDescent="0.25">
      <c r="A46">
        <v>44</v>
      </c>
      <c r="B46" s="2" t="s">
        <v>348</v>
      </c>
      <c r="C46" s="2">
        <v>28</v>
      </c>
      <c r="D46" s="2" t="s">
        <v>66</v>
      </c>
    </row>
    <row r="47" spans="1:4" x14ac:dyDescent="0.25">
      <c r="A47">
        <v>45</v>
      </c>
      <c r="B47" s="2" t="s">
        <v>349</v>
      </c>
      <c r="C47" s="2">
        <v>26</v>
      </c>
      <c r="D47" s="2" t="s">
        <v>67</v>
      </c>
    </row>
    <row r="48" spans="1:4" x14ac:dyDescent="0.25">
      <c r="A48">
        <v>46</v>
      </c>
      <c r="B48" s="2" t="s">
        <v>68</v>
      </c>
      <c r="C48" s="2">
        <v>26</v>
      </c>
      <c r="D48" s="2" t="s">
        <v>69</v>
      </c>
    </row>
    <row r="49" spans="1:4" x14ac:dyDescent="0.25">
      <c r="A49">
        <v>47</v>
      </c>
      <c r="B49" s="2" t="s">
        <v>350</v>
      </c>
      <c r="C49" s="2">
        <v>23</v>
      </c>
      <c r="D49" s="2" t="s">
        <v>70</v>
      </c>
    </row>
    <row r="50" spans="1:4" x14ac:dyDescent="0.25">
      <c r="A50">
        <v>48</v>
      </c>
      <c r="B50" s="2" t="s">
        <v>351</v>
      </c>
      <c r="C50" s="2">
        <v>22</v>
      </c>
      <c r="D50" s="2" t="s">
        <v>71</v>
      </c>
    </row>
    <row r="51" spans="1:4" x14ac:dyDescent="0.25">
      <c r="A51">
        <v>49</v>
      </c>
      <c r="B51" s="2" t="s">
        <v>245</v>
      </c>
      <c r="C51" s="2">
        <v>22</v>
      </c>
      <c r="D51" s="2" t="s">
        <v>72</v>
      </c>
    </row>
    <row r="52" spans="1:4" x14ac:dyDescent="0.25">
      <c r="A52">
        <v>50</v>
      </c>
      <c r="B52" s="2" t="s">
        <v>352</v>
      </c>
      <c r="C52" s="2">
        <v>23</v>
      </c>
      <c r="D52" s="2" t="s">
        <v>73</v>
      </c>
    </row>
    <row r="53" spans="1:4" x14ac:dyDescent="0.25">
      <c r="A53">
        <v>51</v>
      </c>
      <c r="B53" s="2" t="s">
        <v>353</v>
      </c>
      <c r="C53" s="2">
        <v>27</v>
      </c>
      <c r="D53" s="2" t="s">
        <v>74</v>
      </c>
    </row>
    <row r="54" spans="1:4" x14ac:dyDescent="0.25">
      <c r="A54">
        <v>52</v>
      </c>
      <c r="B54" s="2" t="s">
        <v>320</v>
      </c>
      <c r="C54" s="2">
        <v>28</v>
      </c>
      <c r="D54" s="2" t="s">
        <v>75</v>
      </c>
    </row>
    <row r="55" spans="1:4" x14ac:dyDescent="0.25">
      <c r="A55">
        <v>53</v>
      </c>
      <c r="B55" s="2" t="s">
        <v>354</v>
      </c>
      <c r="C55" s="2">
        <v>22</v>
      </c>
      <c r="D55" s="2" t="s">
        <v>76</v>
      </c>
    </row>
    <row r="56" spans="1:4" x14ac:dyDescent="0.25">
      <c r="A56">
        <v>54</v>
      </c>
      <c r="B56" s="2" t="s">
        <v>355</v>
      </c>
      <c r="C56" s="2">
        <v>30</v>
      </c>
      <c r="D56" s="2" t="s">
        <v>77</v>
      </c>
    </row>
    <row r="57" spans="1:4" x14ac:dyDescent="0.25">
      <c r="A57">
        <v>55</v>
      </c>
      <c r="B57" s="2" t="s">
        <v>78</v>
      </c>
      <c r="C57" s="2">
        <v>20</v>
      </c>
      <c r="D57" s="2" t="s">
        <v>79</v>
      </c>
    </row>
    <row r="58" spans="1:4" x14ac:dyDescent="0.25">
      <c r="A58">
        <v>56</v>
      </c>
      <c r="B58" s="2" t="s">
        <v>80</v>
      </c>
      <c r="C58" s="2">
        <v>20</v>
      </c>
      <c r="D58" s="2" t="s">
        <v>81</v>
      </c>
    </row>
    <row r="59" spans="1:4" x14ac:dyDescent="0.25">
      <c r="A59">
        <v>57</v>
      </c>
      <c r="B59" s="2" t="s">
        <v>356</v>
      </c>
      <c r="C59" s="2">
        <v>30</v>
      </c>
      <c r="D59" s="2" t="s">
        <v>82</v>
      </c>
    </row>
    <row r="60" spans="1:4" x14ac:dyDescent="0.25">
      <c r="A60">
        <v>58</v>
      </c>
      <c r="B60" s="2" t="s">
        <v>357</v>
      </c>
      <c r="C60" s="2">
        <v>21</v>
      </c>
      <c r="D60" s="2" t="s">
        <v>83</v>
      </c>
    </row>
    <row r="61" spans="1:4" x14ac:dyDescent="0.25">
      <c r="A61">
        <v>59</v>
      </c>
      <c r="B61" s="2" t="s">
        <v>358</v>
      </c>
      <c r="C61" s="2">
        <v>28</v>
      </c>
      <c r="D61" s="2" t="s">
        <v>84</v>
      </c>
    </row>
    <row r="62" spans="1:4" x14ac:dyDescent="0.25">
      <c r="A62">
        <v>60</v>
      </c>
      <c r="B62" s="2" t="s">
        <v>359</v>
      </c>
      <c r="C62" s="2">
        <v>21</v>
      </c>
      <c r="D62" s="2" t="s">
        <v>85</v>
      </c>
    </row>
    <row r="63" spans="1:4" x14ac:dyDescent="0.25">
      <c r="A63">
        <v>61</v>
      </c>
      <c r="B63" s="2" t="s">
        <v>360</v>
      </c>
      <c r="C63" s="2">
        <v>20</v>
      </c>
      <c r="D63" s="2" t="s">
        <v>86</v>
      </c>
    </row>
    <row r="64" spans="1:4" x14ac:dyDescent="0.25">
      <c r="A64">
        <v>62</v>
      </c>
      <c r="B64" s="2" t="s">
        <v>361</v>
      </c>
      <c r="C64" s="2">
        <v>20</v>
      </c>
      <c r="D64" s="2" t="s">
        <v>87</v>
      </c>
    </row>
    <row r="65" spans="1:4" x14ac:dyDescent="0.25">
      <c r="A65">
        <v>63</v>
      </c>
      <c r="B65" s="2" t="s">
        <v>88</v>
      </c>
      <c r="C65" s="2">
        <v>19</v>
      </c>
      <c r="D65" s="2" t="s">
        <v>89</v>
      </c>
    </row>
    <row r="66" spans="1:4" x14ac:dyDescent="0.25">
      <c r="A66">
        <v>64</v>
      </c>
      <c r="B66" s="2" t="s">
        <v>90</v>
      </c>
      <c r="C66" s="2">
        <v>27</v>
      </c>
      <c r="D66" s="2" t="s">
        <v>91</v>
      </c>
    </row>
    <row r="67" spans="1:4" x14ac:dyDescent="0.25">
      <c r="A67">
        <v>65</v>
      </c>
      <c r="B67" s="2" t="s">
        <v>92</v>
      </c>
      <c r="C67" s="2">
        <v>28</v>
      </c>
      <c r="D67" s="2" t="s">
        <v>93</v>
      </c>
    </row>
    <row r="68" spans="1:4" x14ac:dyDescent="0.25">
      <c r="A68">
        <v>66</v>
      </c>
      <c r="B68" s="2" t="s">
        <v>362</v>
      </c>
      <c r="C68" s="2">
        <v>31</v>
      </c>
      <c r="D68" s="2" t="s">
        <v>94</v>
      </c>
    </row>
    <row r="69" spans="1:4" x14ac:dyDescent="0.25">
      <c r="A69">
        <v>67</v>
      </c>
      <c r="B69" s="2" t="s">
        <v>95</v>
      </c>
      <c r="C69" s="2">
        <v>27</v>
      </c>
      <c r="D69" s="2" t="s">
        <v>41</v>
      </c>
    </row>
    <row r="70" spans="1:4" x14ac:dyDescent="0.25">
      <c r="A70">
        <v>68</v>
      </c>
      <c r="B70" s="2" t="s">
        <v>363</v>
      </c>
      <c r="C70" s="2">
        <v>27</v>
      </c>
      <c r="D70" s="2" t="s">
        <v>96</v>
      </c>
    </row>
    <row r="71" spans="1:4" x14ac:dyDescent="0.25">
      <c r="A71">
        <v>69</v>
      </c>
      <c r="B71" s="2" t="s">
        <v>97</v>
      </c>
      <c r="C71" s="2">
        <v>30</v>
      </c>
      <c r="D71" s="2" t="s">
        <v>98</v>
      </c>
    </row>
    <row r="72" spans="1:4" x14ac:dyDescent="0.25">
      <c r="A72">
        <v>70</v>
      </c>
      <c r="B72" s="2" t="s">
        <v>364</v>
      </c>
      <c r="C72" s="2">
        <v>24</v>
      </c>
      <c r="D72" s="2" t="s">
        <v>99</v>
      </c>
    </row>
    <row r="73" spans="1:4" x14ac:dyDescent="0.25">
      <c r="A73">
        <v>71</v>
      </c>
      <c r="B73" s="2" t="s">
        <v>365</v>
      </c>
      <c r="C73" s="2">
        <v>27</v>
      </c>
      <c r="D73" s="2" t="s">
        <v>100</v>
      </c>
    </row>
    <row r="74" spans="1:4" x14ac:dyDescent="0.25">
      <c r="A74">
        <v>72</v>
      </c>
      <c r="B74" s="2" t="s">
        <v>101</v>
      </c>
      <c r="C74" s="2">
        <v>22</v>
      </c>
      <c r="D74" s="2" t="s">
        <v>102</v>
      </c>
    </row>
    <row r="75" spans="1:4" x14ac:dyDescent="0.25">
      <c r="A75">
        <v>73</v>
      </c>
      <c r="B75" s="2" t="s">
        <v>103</v>
      </c>
      <c r="C75" s="2">
        <v>25</v>
      </c>
      <c r="D75" s="2" t="s">
        <v>104</v>
      </c>
    </row>
    <row r="76" spans="1:4" x14ac:dyDescent="0.25">
      <c r="A76">
        <v>74</v>
      </c>
      <c r="B76" s="2" t="s">
        <v>366</v>
      </c>
      <c r="C76" s="2">
        <v>18</v>
      </c>
      <c r="D76" s="2" t="s">
        <v>105</v>
      </c>
    </row>
    <row r="77" spans="1:4" x14ac:dyDescent="0.25">
      <c r="A77">
        <v>75</v>
      </c>
      <c r="B77" s="2" t="s">
        <v>321</v>
      </c>
      <c r="C77" s="2">
        <v>27</v>
      </c>
      <c r="D77" s="2" t="s">
        <v>41</v>
      </c>
    </row>
    <row r="78" spans="1:4" x14ac:dyDescent="0.25">
      <c r="A78">
        <v>76</v>
      </c>
      <c r="B78" s="2" t="s">
        <v>367</v>
      </c>
      <c r="C78" s="2">
        <v>15</v>
      </c>
      <c r="D78" s="2" t="s">
        <v>106</v>
      </c>
    </row>
    <row r="79" spans="1:4" x14ac:dyDescent="0.25">
      <c r="A79">
        <v>77</v>
      </c>
      <c r="B79" s="2" t="s">
        <v>368</v>
      </c>
      <c r="C79" s="2">
        <v>24</v>
      </c>
      <c r="D79" s="2" t="s">
        <v>107</v>
      </c>
    </row>
    <row r="80" spans="1:4" x14ac:dyDescent="0.25">
      <c r="A80">
        <v>78</v>
      </c>
      <c r="B80" s="2" t="s">
        <v>369</v>
      </c>
      <c r="C80" s="2">
        <v>29</v>
      </c>
      <c r="D80" s="2" t="s">
        <v>108</v>
      </c>
    </row>
    <row r="81" spans="1:4" x14ac:dyDescent="0.25">
      <c r="A81">
        <v>79</v>
      </c>
      <c r="B81" s="2" t="s">
        <v>370</v>
      </c>
      <c r="C81" s="2">
        <v>28</v>
      </c>
      <c r="D81" s="2" t="s">
        <v>109</v>
      </c>
    </row>
    <row r="82" spans="1:4" x14ac:dyDescent="0.25">
      <c r="A82">
        <v>80</v>
      </c>
      <c r="B82" s="2" t="s">
        <v>371</v>
      </c>
      <c r="C82" s="2">
        <v>25</v>
      </c>
      <c r="D82" s="2" t="s">
        <v>110</v>
      </c>
    </row>
    <row r="83" spans="1:4" x14ac:dyDescent="0.25">
      <c r="A83">
        <v>81</v>
      </c>
      <c r="B83" s="2" t="s">
        <v>372</v>
      </c>
      <c r="C83" s="2">
        <v>29</v>
      </c>
      <c r="D83" s="2" t="s">
        <v>111</v>
      </c>
    </row>
    <row r="84" spans="1:4" x14ac:dyDescent="0.25">
      <c r="A84">
        <v>82</v>
      </c>
      <c r="B84" s="2" t="s">
        <v>112</v>
      </c>
      <c r="C84" s="2">
        <v>27</v>
      </c>
      <c r="D84" s="2" t="s">
        <v>41</v>
      </c>
    </row>
    <row r="85" spans="1:4" x14ac:dyDescent="0.25">
      <c r="A85">
        <v>83</v>
      </c>
      <c r="B85" s="2" t="s">
        <v>373</v>
      </c>
      <c r="C85" s="2">
        <v>24</v>
      </c>
      <c r="D85" s="2" t="s">
        <v>113</v>
      </c>
    </row>
    <row r="86" spans="1:4" x14ac:dyDescent="0.25">
      <c r="A86">
        <v>84</v>
      </c>
      <c r="B86" s="2" t="s">
        <v>322</v>
      </c>
      <c r="C86" s="2">
        <v>32</v>
      </c>
      <c r="D86" s="2" t="s">
        <v>114</v>
      </c>
    </row>
    <row r="87" spans="1:4" x14ac:dyDescent="0.25">
      <c r="A87">
        <v>85</v>
      </c>
      <c r="B87" s="2" t="s">
        <v>323</v>
      </c>
      <c r="C87" s="2">
        <v>27</v>
      </c>
      <c r="D87" s="2" t="s">
        <v>41</v>
      </c>
    </row>
    <row r="88" spans="1:4" x14ac:dyDescent="0.25">
      <c r="A88">
        <v>86</v>
      </c>
      <c r="B88" s="2" t="s">
        <v>324</v>
      </c>
      <c r="C88" s="2">
        <v>27</v>
      </c>
      <c r="D88" s="2" t="s">
        <v>115</v>
      </c>
    </row>
    <row r="89" spans="1:4" x14ac:dyDescent="0.25">
      <c r="A89">
        <v>87</v>
      </c>
      <c r="B89" s="2" t="s">
        <v>325</v>
      </c>
      <c r="C89" s="2">
        <v>25</v>
      </c>
      <c r="D89" s="2" t="s">
        <v>116</v>
      </c>
    </row>
    <row r="90" spans="1:4" x14ac:dyDescent="0.25">
      <c r="A90">
        <v>88</v>
      </c>
      <c r="B90" s="2" t="s">
        <v>326</v>
      </c>
      <c r="C90" s="2">
        <v>24</v>
      </c>
      <c r="D90" s="2" t="s">
        <v>117</v>
      </c>
    </row>
    <row r="91" spans="1:4" x14ac:dyDescent="0.25">
      <c r="A91">
        <v>89</v>
      </c>
      <c r="B91" s="2" t="s">
        <v>118</v>
      </c>
      <c r="C91" s="2">
        <v>28</v>
      </c>
      <c r="D91" s="2" t="s">
        <v>119</v>
      </c>
    </row>
    <row r="92" spans="1:4" x14ac:dyDescent="0.25">
      <c r="A92">
        <v>90</v>
      </c>
      <c r="B92" s="2" t="s">
        <v>120</v>
      </c>
      <c r="C92" s="2">
        <v>22</v>
      </c>
      <c r="D92" s="2" t="s">
        <v>121</v>
      </c>
    </row>
    <row r="93" spans="1:4" x14ac:dyDescent="0.25">
      <c r="A93">
        <v>91</v>
      </c>
      <c r="B93" s="2" t="s">
        <v>122</v>
      </c>
      <c r="C93" s="2">
        <v>31</v>
      </c>
      <c r="D93" s="2" t="s">
        <v>123</v>
      </c>
    </row>
    <row r="94" spans="1:4" x14ac:dyDescent="0.25">
      <c r="A94">
        <v>92</v>
      </c>
      <c r="B94" s="2" t="s">
        <v>374</v>
      </c>
      <c r="C94" s="2">
        <v>24</v>
      </c>
      <c r="D94" s="2" t="s">
        <v>124</v>
      </c>
    </row>
    <row r="95" spans="1:4" x14ac:dyDescent="0.25">
      <c r="A95">
        <v>93</v>
      </c>
      <c r="B95" s="2" t="s">
        <v>375</v>
      </c>
      <c r="C95" s="2">
        <v>19</v>
      </c>
      <c r="D95" s="2" t="s">
        <v>125</v>
      </c>
    </row>
    <row r="96" spans="1:4" x14ac:dyDescent="0.25">
      <c r="A96">
        <v>94</v>
      </c>
      <c r="B96" s="2" t="s">
        <v>376</v>
      </c>
      <c r="C96" s="2">
        <v>24</v>
      </c>
      <c r="D96" s="2" t="s">
        <v>126</v>
      </c>
    </row>
    <row r="97" spans="1:4" x14ac:dyDescent="0.25">
      <c r="A97">
        <v>95</v>
      </c>
      <c r="B97" s="2" t="s">
        <v>377</v>
      </c>
      <c r="C97" s="2">
        <v>24</v>
      </c>
      <c r="D97" s="2" t="s">
        <v>127</v>
      </c>
    </row>
    <row r="98" spans="1:4" x14ac:dyDescent="0.25">
      <c r="A98">
        <v>96</v>
      </c>
      <c r="B98" s="2" t="s">
        <v>378</v>
      </c>
      <c r="C98" s="2">
        <v>21</v>
      </c>
      <c r="D98" s="2" t="s">
        <v>128</v>
      </c>
    </row>
    <row r="99" spans="1:4" x14ac:dyDescent="0.25">
      <c r="A99">
        <v>97</v>
      </c>
      <c r="B99" s="2" t="s">
        <v>129</v>
      </c>
      <c r="C99" s="2">
        <v>23</v>
      </c>
      <c r="D99" s="2" t="s">
        <v>130</v>
      </c>
    </row>
    <row r="100" spans="1:4" x14ac:dyDescent="0.25">
      <c r="A100">
        <v>98</v>
      </c>
      <c r="B100" s="2" t="s">
        <v>379</v>
      </c>
      <c r="C100" s="2">
        <v>24</v>
      </c>
      <c r="D100" s="2" t="s">
        <v>131</v>
      </c>
    </row>
    <row r="101" spans="1:4" x14ac:dyDescent="0.25">
      <c r="A101">
        <v>99</v>
      </c>
      <c r="B101" s="2" t="s">
        <v>380</v>
      </c>
      <c r="C101" s="2">
        <v>26</v>
      </c>
      <c r="D101" s="2" t="s">
        <v>132</v>
      </c>
    </row>
    <row r="102" spans="1:4" x14ac:dyDescent="0.25">
      <c r="A102">
        <v>100</v>
      </c>
      <c r="B102" s="2" t="s">
        <v>133</v>
      </c>
      <c r="C102" s="2">
        <v>29</v>
      </c>
      <c r="D102" s="2" t="s">
        <v>134</v>
      </c>
    </row>
    <row r="103" spans="1:4" x14ac:dyDescent="0.25">
      <c r="A103">
        <v>101</v>
      </c>
      <c r="B103" s="2" t="s">
        <v>327</v>
      </c>
      <c r="C103" s="2">
        <v>23</v>
      </c>
      <c r="D103" s="2" t="s">
        <v>135</v>
      </c>
    </row>
    <row r="104" spans="1:4" x14ac:dyDescent="0.25">
      <c r="A104">
        <v>102</v>
      </c>
      <c r="B104" s="2" t="s">
        <v>327</v>
      </c>
      <c r="C104" s="2">
        <v>22</v>
      </c>
      <c r="D104" s="2" t="s">
        <v>136</v>
      </c>
    </row>
    <row r="105" spans="1:4" x14ac:dyDescent="0.25">
      <c r="A105">
        <v>103</v>
      </c>
      <c r="B105" s="2" t="s">
        <v>328</v>
      </c>
      <c r="C105" s="2">
        <v>27</v>
      </c>
      <c r="D105" s="2" t="s">
        <v>41</v>
      </c>
    </row>
  </sheetData>
  <sheetProtection algorithmName="SHA-512" hashValue="wY3qa1OEUivTS30YHIOrLMz1qAnlvdPJK44KtbzzWYCrNyfZGsFglyILnZlP/AcEX9eP/5A/drWZqnnyTNqq4Q==" saltValue="vfbdXxBP9hpFjxwpGdWd+A==" spinCount="100000" sheet="1" objects="1" scenarios="1" selectLockedCells="1" selectUnlockedCells="1"/>
  <autoFilter ref="A2:D105"/>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I258"/>
  <sheetViews>
    <sheetView workbookViewId="0">
      <selection activeCell="B27" sqref="B27"/>
    </sheetView>
  </sheetViews>
  <sheetFormatPr defaultRowHeight="15" x14ac:dyDescent="0.25"/>
  <cols>
    <col min="1" max="1" width="4" customWidth="1"/>
    <col min="2" max="2" width="63.85546875" bestFit="1" customWidth="1"/>
    <col min="3" max="3" width="45.42578125" bestFit="1" customWidth="1"/>
    <col min="4" max="4" width="15.7109375" bestFit="1" customWidth="1"/>
    <col min="7" max="7" width="27.7109375" customWidth="1"/>
    <col min="9" max="9" width="29.140625" customWidth="1"/>
  </cols>
  <sheetData>
    <row r="2" spans="2:8" x14ac:dyDescent="0.25">
      <c r="B2" t="s">
        <v>178</v>
      </c>
      <c r="C2" t="s">
        <v>741</v>
      </c>
    </row>
    <row r="3" spans="2:8" x14ac:dyDescent="0.25">
      <c r="B3" t="s">
        <v>179</v>
      </c>
      <c r="C3" t="s">
        <v>386</v>
      </c>
    </row>
    <row r="4" spans="2:8" x14ac:dyDescent="0.25">
      <c r="B4" s="15">
        <v>42736</v>
      </c>
      <c r="C4" t="s">
        <v>180</v>
      </c>
    </row>
    <row r="5" spans="2:8" x14ac:dyDescent="0.25">
      <c r="B5" t="s">
        <v>383</v>
      </c>
      <c r="C5" t="s">
        <v>181</v>
      </c>
      <c r="D5" t="s">
        <v>182</v>
      </c>
      <c r="E5" t="s">
        <v>765</v>
      </c>
      <c r="G5" t="s">
        <v>388</v>
      </c>
    </row>
    <row r="6" spans="2:8" x14ac:dyDescent="0.25">
      <c r="B6" s="38" t="s">
        <v>397</v>
      </c>
      <c r="C6" s="38" t="s">
        <v>398</v>
      </c>
      <c r="D6" s="38" t="s">
        <v>183</v>
      </c>
      <c r="E6" t="e">
        <f t="shared" ref="E6:E69" si="0">VLOOKUP(D6,$H$18:$I$47,1,FALSE)</f>
        <v>#N/A</v>
      </c>
      <c r="G6" t="s">
        <v>383</v>
      </c>
      <c r="H6" t="s">
        <v>389</v>
      </c>
    </row>
    <row r="7" spans="2:8" x14ac:dyDescent="0.25">
      <c r="B7" s="38" t="s">
        <v>399</v>
      </c>
      <c r="C7" s="38" t="s">
        <v>400</v>
      </c>
      <c r="D7" s="38" t="s">
        <v>148</v>
      </c>
      <c r="E7" t="str">
        <f t="shared" si="0"/>
        <v>EUR</v>
      </c>
      <c r="G7" t="s">
        <v>213</v>
      </c>
    </row>
    <row r="8" spans="2:8" x14ac:dyDescent="0.25">
      <c r="B8" s="38" t="s">
        <v>401</v>
      </c>
      <c r="C8" s="38" t="s">
        <v>400</v>
      </c>
      <c r="D8" s="38" t="s">
        <v>148</v>
      </c>
      <c r="E8" t="str">
        <f t="shared" si="0"/>
        <v>EUR</v>
      </c>
      <c r="G8" t="s">
        <v>302</v>
      </c>
    </row>
    <row r="9" spans="2:8" x14ac:dyDescent="0.25">
      <c r="B9" s="38" t="s">
        <v>329</v>
      </c>
      <c r="C9" s="38" t="s">
        <v>402</v>
      </c>
      <c r="D9" s="38" t="s">
        <v>184</v>
      </c>
      <c r="E9" t="e">
        <f t="shared" si="0"/>
        <v>#N/A</v>
      </c>
    </row>
    <row r="10" spans="2:8" x14ac:dyDescent="0.25">
      <c r="B10" s="38" t="s">
        <v>17</v>
      </c>
      <c r="C10" s="38" t="s">
        <v>403</v>
      </c>
      <c r="D10" s="38" t="s">
        <v>185</v>
      </c>
      <c r="E10" t="e">
        <f t="shared" si="0"/>
        <v>#N/A</v>
      </c>
    </row>
    <row r="11" spans="2:8" x14ac:dyDescent="0.25">
      <c r="B11" s="38" t="s">
        <v>404</v>
      </c>
      <c r="C11" s="38" t="s">
        <v>405</v>
      </c>
      <c r="D11" s="38" t="s">
        <v>141</v>
      </c>
      <c r="E11" t="str">
        <f t="shared" si="0"/>
        <v>USD</v>
      </c>
      <c r="G11" t="s">
        <v>393</v>
      </c>
    </row>
    <row r="12" spans="2:8" x14ac:dyDescent="0.25">
      <c r="B12" s="38" t="s">
        <v>330</v>
      </c>
      <c r="C12" s="38" t="s">
        <v>400</v>
      </c>
      <c r="D12" s="38" t="s">
        <v>148</v>
      </c>
      <c r="E12" t="str">
        <f t="shared" si="0"/>
        <v>EUR</v>
      </c>
      <c r="G12" t="s">
        <v>383</v>
      </c>
    </row>
    <row r="13" spans="2:8" x14ac:dyDescent="0.25">
      <c r="B13" s="38" t="s">
        <v>20</v>
      </c>
      <c r="C13" s="38" t="s">
        <v>406</v>
      </c>
      <c r="D13" s="38" t="s">
        <v>186</v>
      </c>
      <c r="E13" t="e">
        <f t="shared" si="0"/>
        <v>#N/A</v>
      </c>
      <c r="G13" s="36" t="s">
        <v>394</v>
      </c>
    </row>
    <row r="14" spans="2:8" x14ac:dyDescent="0.25">
      <c r="B14" s="38" t="s">
        <v>407</v>
      </c>
      <c r="C14" s="38" t="s">
        <v>408</v>
      </c>
      <c r="D14" s="38" t="s">
        <v>188</v>
      </c>
      <c r="E14" t="e">
        <f t="shared" si="0"/>
        <v>#N/A</v>
      </c>
      <c r="G14" s="36" t="s">
        <v>395</v>
      </c>
    </row>
    <row r="15" spans="2:8" x14ac:dyDescent="0.25">
      <c r="B15" s="38" t="s">
        <v>409</v>
      </c>
      <c r="C15" s="38" t="s">
        <v>408</v>
      </c>
      <c r="D15" s="38" t="s">
        <v>188</v>
      </c>
      <c r="E15" t="e">
        <f t="shared" si="0"/>
        <v>#N/A</v>
      </c>
    </row>
    <row r="16" spans="2:8" x14ac:dyDescent="0.25">
      <c r="B16" s="38" t="s">
        <v>410</v>
      </c>
      <c r="C16" s="38" t="s">
        <v>411</v>
      </c>
      <c r="D16" s="38" t="s">
        <v>189</v>
      </c>
      <c r="E16" t="e">
        <f t="shared" si="0"/>
        <v>#N/A</v>
      </c>
      <c r="G16" s="38" t="s">
        <v>742</v>
      </c>
    </row>
    <row r="17" spans="2:9" x14ac:dyDescent="0.25">
      <c r="B17" s="38" t="s">
        <v>412</v>
      </c>
      <c r="C17" s="38" t="s">
        <v>413</v>
      </c>
      <c r="D17" s="38" t="s">
        <v>190</v>
      </c>
      <c r="E17" t="e">
        <f t="shared" si="0"/>
        <v>#N/A</v>
      </c>
    </row>
    <row r="18" spans="2:9" x14ac:dyDescent="0.25">
      <c r="B18" s="38" t="s">
        <v>414</v>
      </c>
      <c r="C18" s="38" t="s">
        <v>415</v>
      </c>
      <c r="D18" s="38" t="s">
        <v>191</v>
      </c>
      <c r="E18" t="e">
        <f t="shared" si="0"/>
        <v>#N/A</v>
      </c>
      <c r="G18" s="38" t="s">
        <v>743</v>
      </c>
      <c r="H18" s="38" t="s">
        <v>138</v>
      </c>
      <c r="I18">
        <v>1</v>
      </c>
    </row>
    <row r="19" spans="2:9" x14ac:dyDescent="0.25">
      <c r="B19" s="38" t="s">
        <v>416</v>
      </c>
      <c r="C19" s="38" t="s">
        <v>417</v>
      </c>
      <c r="D19" s="38" t="s">
        <v>280</v>
      </c>
      <c r="E19" t="e">
        <f t="shared" si="0"/>
        <v>#N/A</v>
      </c>
      <c r="G19" s="38" t="s">
        <v>744</v>
      </c>
      <c r="H19" s="38" t="s">
        <v>141</v>
      </c>
      <c r="I19">
        <v>1</v>
      </c>
    </row>
    <row r="20" spans="2:9" x14ac:dyDescent="0.25">
      <c r="B20" s="38" t="s">
        <v>418</v>
      </c>
      <c r="C20" s="38" t="s">
        <v>419</v>
      </c>
      <c r="D20" s="38" t="s">
        <v>156</v>
      </c>
      <c r="E20" t="str">
        <f t="shared" si="0"/>
        <v>AUD</v>
      </c>
      <c r="G20" s="38" t="s">
        <v>745</v>
      </c>
      <c r="H20" s="38" t="s">
        <v>173</v>
      </c>
      <c r="I20">
        <v>1</v>
      </c>
    </row>
    <row r="21" spans="2:9" x14ac:dyDescent="0.25">
      <c r="B21" s="38" t="s">
        <v>331</v>
      </c>
      <c r="C21" s="38" t="s">
        <v>400</v>
      </c>
      <c r="D21" s="38" t="s">
        <v>148</v>
      </c>
      <c r="E21" t="str">
        <f t="shared" si="0"/>
        <v>EUR</v>
      </c>
      <c r="G21" s="38" t="s">
        <v>747</v>
      </c>
      <c r="H21" s="38" t="s">
        <v>156</v>
      </c>
      <c r="I21">
        <v>1</v>
      </c>
    </row>
    <row r="22" spans="2:9" x14ac:dyDescent="0.25">
      <c r="B22" s="38" t="s">
        <v>332</v>
      </c>
      <c r="C22" s="38" t="s">
        <v>420</v>
      </c>
      <c r="D22" s="38" t="s">
        <v>192</v>
      </c>
      <c r="E22" t="e">
        <f t="shared" si="0"/>
        <v>#N/A</v>
      </c>
      <c r="G22" s="38" t="s">
        <v>195</v>
      </c>
      <c r="H22" s="38" t="s">
        <v>196</v>
      </c>
      <c r="I22">
        <v>1</v>
      </c>
    </row>
    <row r="23" spans="2:9" x14ac:dyDescent="0.25">
      <c r="B23" s="38" t="s">
        <v>421</v>
      </c>
      <c r="C23" s="38" t="s">
        <v>422</v>
      </c>
      <c r="D23" s="38" t="s">
        <v>193</v>
      </c>
      <c r="E23" t="str">
        <f t="shared" si="0"/>
        <v>BSD</v>
      </c>
      <c r="G23" s="38" t="s">
        <v>748</v>
      </c>
      <c r="H23" s="38" t="s">
        <v>193</v>
      </c>
      <c r="I23">
        <v>1</v>
      </c>
    </row>
    <row r="24" spans="2:9" x14ac:dyDescent="0.25">
      <c r="B24" s="38" t="s">
        <v>333</v>
      </c>
      <c r="C24" s="38" t="s">
        <v>423</v>
      </c>
      <c r="D24" s="38" t="s">
        <v>163</v>
      </c>
      <c r="E24" t="e">
        <f t="shared" si="0"/>
        <v>#N/A</v>
      </c>
      <c r="G24" s="38" t="s">
        <v>749</v>
      </c>
      <c r="H24" s="38" t="s">
        <v>152</v>
      </c>
      <c r="I24">
        <v>1</v>
      </c>
    </row>
    <row r="25" spans="2:9" x14ac:dyDescent="0.25">
      <c r="B25" s="38" t="s">
        <v>424</v>
      </c>
      <c r="C25" s="38" t="s">
        <v>425</v>
      </c>
      <c r="D25" s="38" t="s">
        <v>194</v>
      </c>
      <c r="E25" t="e">
        <f t="shared" si="0"/>
        <v>#N/A</v>
      </c>
      <c r="G25" s="38" t="s">
        <v>750</v>
      </c>
      <c r="H25" s="38" t="s">
        <v>144</v>
      </c>
      <c r="I25">
        <v>1</v>
      </c>
    </row>
    <row r="26" spans="2:9" x14ac:dyDescent="0.25">
      <c r="B26" s="38" t="s">
        <v>426</v>
      </c>
      <c r="C26" s="38" t="s">
        <v>427</v>
      </c>
      <c r="D26" s="38" t="s">
        <v>196</v>
      </c>
      <c r="E26" t="str">
        <f t="shared" si="0"/>
        <v>BBD</v>
      </c>
      <c r="G26" s="38" t="s">
        <v>751</v>
      </c>
      <c r="H26" s="38" t="s">
        <v>146</v>
      </c>
      <c r="I26">
        <v>1</v>
      </c>
    </row>
    <row r="27" spans="2:9" x14ac:dyDescent="0.25">
      <c r="B27" s="38" t="s">
        <v>25</v>
      </c>
      <c r="C27" s="38" t="s">
        <v>428</v>
      </c>
      <c r="D27" s="38" t="s">
        <v>197</v>
      </c>
      <c r="E27" t="e">
        <f t="shared" si="0"/>
        <v>#N/A</v>
      </c>
      <c r="G27" s="38" t="s">
        <v>147</v>
      </c>
      <c r="H27" s="38" t="s">
        <v>148</v>
      </c>
      <c r="I27">
        <v>1</v>
      </c>
    </row>
    <row r="28" spans="2:9" x14ac:dyDescent="0.25">
      <c r="B28" s="38" t="s">
        <v>334</v>
      </c>
      <c r="C28" s="38" t="s">
        <v>400</v>
      </c>
      <c r="D28" s="38" t="s">
        <v>148</v>
      </c>
      <c r="E28" t="str">
        <f t="shared" si="0"/>
        <v>EUR</v>
      </c>
      <c r="G28" s="38" t="s">
        <v>229</v>
      </c>
      <c r="H28" s="38" t="s">
        <v>177</v>
      </c>
      <c r="I28">
        <v>1</v>
      </c>
    </row>
    <row r="29" spans="2:9" x14ac:dyDescent="0.25">
      <c r="B29" s="38" t="s">
        <v>429</v>
      </c>
      <c r="C29" s="38" t="s">
        <v>430</v>
      </c>
      <c r="D29" s="38" t="s">
        <v>198</v>
      </c>
      <c r="E29" t="e">
        <f t="shared" si="0"/>
        <v>#N/A</v>
      </c>
      <c r="G29" s="38" t="s">
        <v>752</v>
      </c>
      <c r="H29" s="38" t="s">
        <v>140</v>
      </c>
      <c r="I29">
        <v>1</v>
      </c>
    </row>
    <row r="30" spans="2:9" x14ac:dyDescent="0.25">
      <c r="B30" s="38" t="s">
        <v>28</v>
      </c>
      <c r="C30" s="38" t="s">
        <v>431</v>
      </c>
      <c r="D30" s="38" t="s">
        <v>199</v>
      </c>
      <c r="E30" t="e">
        <f t="shared" si="0"/>
        <v>#N/A</v>
      </c>
      <c r="G30" s="38" t="s">
        <v>142</v>
      </c>
      <c r="H30" s="38" t="s">
        <v>143</v>
      </c>
      <c r="I30">
        <v>1</v>
      </c>
    </row>
    <row r="31" spans="2:9" x14ac:dyDescent="0.25">
      <c r="B31" s="38" t="s">
        <v>432</v>
      </c>
      <c r="C31" s="38" t="s">
        <v>433</v>
      </c>
      <c r="D31" s="38" t="s">
        <v>200</v>
      </c>
      <c r="E31" t="e">
        <f t="shared" si="0"/>
        <v>#N/A</v>
      </c>
      <c r="G31" s="38" t="s">
        <v>201</v>
      </c>
      <c r="H31" s="38" t="s">
        <v>145</v>
      </c>
      <c r="I31">
        <v>1</v>
      </c>
    </row>
    <row r="32" spans="2:9" x14ac:dyDescent="0.25">
      <c r="B32" s="38" t="s">
        <v>434</v>
      </c>
      <c r="C32" s="38" t="s">
        <v>435</v>
      </c>
      <c r="D32" s="38" t="s">
        <v>202</v>
      </c>
      <c r="E32" t="e">
        <f t="shared" si="0"/>
        <v>#N/A</v>
      </c>
      <c r="G32" s="38" t="s">
        <v>753</v>
      </c>
      <c r="H32" s="38" t="s">
        <v>246</v>
      </c>
      <c r="I32">
        <v>1</v>
      </c>
    </row>
    <row r="33" spans="2:9" x14ac:dyDescent="0.25">
      <c r="B33" s="38" t="s">
        <v>436</v>
      </c>
      <c r="C33" s="38" t="s">
        <v>437</v>
      </c>
      <c r="D33" s="38" t="s">
        <v>203</v>
      </c>
      <c r="E33" t="e">
        <f t="shared" si="0"/>
        <v>#N/A</v>
      </c>
      <c r="G33" s="38" t="s">
        <v>754</v>
      </c>
      <c r="H33" s="38" t="s">
        <v>149</v>
      </c>
      <c r="I33">
        <v>1</v>
      </c>
    </row>
    <row r="34" spans="2:9" x14ac:dyDescent="0.25">
      <c r="B34" s="38" t="s">
        <v>438</v>
      </c>
      <c r="C34" s="38" t="s">
        <v>405</v>
      </c>
      <c r="D34" s="38" t="s">
        <v>141</v>
      </c>
      <c r="E34" t="str">
        <f t="shared" si="0"/>
        <v>USD</v>
      </c>
      <c r="G34" s="38" t="s">
        <v>755</v>
      </c>
      <c r="H34" s="38" t="s">
        <v>164</v>
      </c>
      <c r="I34">
        <v>1</v>
      </c>
    </row>
    <row r="35" spans="2:9" x14ac:dyDescent="0.25">
      <c r="B35" s="38" t="s">
        <v>439</v>
      </c>
      <c r="C35" s="38" t="s">
        <v>440</v>
      </c>
      <c r="D35" s="38" t="s">
        <v>204</v>
      </c>
      <c r="E35" t="e">
        <f t="shared" si="0"/>
        <v>#N/A</v>
      </c>
      <c r="G35" s="38" t="s">
        <v>756</v>
      </c>
      <c r="H35" s="38" t="s">
        <v>169</v>
      </c>
      <c r="I35">
        <v>1</v>
      </c>
    </row>
    <row r="36" spans="2:9" x14ac:dyDescent="0.25">
      <c r="B36" s="38" t="s">
        <v>441</v>
      </c>
      <c r="C36" s="38" t="s">
        <v>442</v>
      </c>
      <c r="D36" s="38" t="s">
        <v>205</v>
      </c>
      <c r="E36" t="e">
        <f t="shared" si="0"/>
        <v>#N/A</v>
      </c>
      <c r="G36" s="38" t="s">
        <v>214</v>
      </c>
      <c r="H36" s="38" t="s">
        <v>215</v>
      </c>
      <c r="I36">
        <v>1</v>
      </c>
    </row>
    <row r="37" spans="2:9" x14ac:dyDescent="0.25">
      <c r="B37" s="38" t="s">
        <v>31</v>
      </c>
      <c r="C37" s="38" t="s">
        <v>443</v>
      </c>
      <c r="D37" s="38" t="s">
        <v>206</v>
      </c>
      <c r="E37" t="e">
        <f t="shared" si="0"/>
        <v>#N/A</v>
      </c>
      <c r="G37" s="38" t="s">
        <v>757</v>
      </c>
      <c r="H37" s="38" t="s">
        <v>176</v>
      </c>
      <c r="I37">
        <v>1</v>
      </c>
    </row>
    <row r="38" spans="2:9" x14ac:dyDescent="0.25">
      <c r="B38" s="38" t="s">
        <v>444</v>
      </c>
      <c r="C38" s="38" t="s">
        <v>405</v>
      </c>
      <c r="D38" s="38" t="s">
        <v>141</v>
      </c>
      <c r="E38" t="str">
        <f t="shared" si="0"/>
        <v>USD</v>
      </c>
      <c r="G38" s="38" t="s">
        <v>758</v>
      </c>
      <c r="H38" s="38" t="s">
        <v>155</v>
      </c>
      <c r="I38">
        <v>1</v>
      </c>
    </row>
    <row r="39" spans="2:9" x14ac:dyDescent="0.25">
      <c r="B39" s="38" t="s">
        <v>445</v>
      </c>
      <c r="C39" s="38" t="s">
        <v>405</v>
      </c>
      <c r="D39" s="38" t="s">
        <v>141</v>
      </c>
      <c r="E39" t="str">
        <f t="shared" si="0"/>
        <v>USD</v>
      </c>
      <c r="G39" s="38" t="s">
        <v>161</v>
      </c>
      <c r="H39" s="38" t="s">
        <v>162</v>
      </c>
      <c r="I39">
        <v>1</v>
      </c>
    </row>
    <row r="40" spans="2:9" x14ac:dyDescent="0.25">
      <c r="B40" s="38" t="s">
        <v>446</v>
      </c>
      <c r="C40" s="38" t="s">
        <v>447</v>
      </c>
      <c r="D40" s="38" t="s">
        <v>207</v>
      </c>
      <c r="E40" t="e">
        <f t="shared" si="0"/>
        <v>#N/A</v>
      </c>
      <c r="G40" s="38" t="s">
        <v>759</v>
      </c>
      <c r="H40" s="38" t="s">
        <v>150</v>
      </c>
      <c r="I40">
        <v>1</v>
      </c>
    </row>
    <row r="41" spans="2:9" x14ac:dyDescent="0.25">
      <c r="B41" s="38" t="s">
        <v>335</v>
      </c>
      <c r="C41" s="38" t="s">
        <v>448</v>
      </c>
      <c r="D41" s="38" t="s">
        <v>208</v>
      </c>
      <c r="E41" t="e">
        <f t="shared" si="0"/>
        <v>#N/A</v>
      </c>
      <c r="G41" s="38" t="s">
        <v>760</v>
      </c>
      <c r="H41" s="38" t="s">
        <v>273</v>
      </c>
      <c r="I41">
        <v>1</v>
      </c>
    </row>
    <row r="42" spans="2:9" x14ac:dyDescent="0.25">
      <c r="B42" s="38" t="s">
        <v>449</v>
      </c>
      <c r="C42" s="38" t="s">
        <v>431</v>
      </c>
      <c r="D42" s="38" t="s">
        <v>199</v>
      </c>
      <c r="E42" t="e">
        <f t="shared" si="0"/>
        <v>#N/A</v>
      </c>
      <c r="G42" s="38" t="s">
        <v>763</v>
      </c>
      <c r="H42" s="38" t="s">
        <v>171</v>
      </c>
      <c r="I42">
        <v>1</v>
      </c>
    </row>
    <row r="43" spans="2:9" x14ac:dyDescent="0.25">
      <c r="B43" s="38" t="s">
        <v>36</v>
      </c>
      <c r="C43" s="38" t="s">
        <v>450</v>
      </c>
      <c r="D43" s="38" t="s">
        <v>209</v>
      </c>
      <c r="E43" t="e">
        <f t="shared" si="0"/>
        <v>#N/A</v>
      </c>
      <c r="G43" s="38" t="s">
        <v>761</v>
      </c>
      <c r="H43" s="38" t="s">
        <v>159</v>
      </c>
      <c r="I43">
        <v>1</v>
      </c>
    </row>
    <row r="44" spans="2:9" x14ac:dyDescent="0.25">
      <c r="B44" s="38" t="s">
        <v>451</v>
      </c>
      <c r="C44" s="38" t="s">
        <v>452</v>
      </c>
      <c r="D44" s="38" t="s">
        <v>210</v>
      </c>
      <c r="E44" t="e">
        <f t="shared" si="0"/>
        <v>#N/A</v>
      </c>
      <c r="G44" s="38" t="s">
        <v>153</v>
      </c>
      <c r="H44" s="38" t="s">
        <v>154</v>
      </c>
      <c r="I44">
        <v>1</v>
      </c>
    </row>
    <row r="45" spans="2:9" x14ac:dyDescent="0.25">
      <c r="B45" s="38" t="s">
        <v>453</v>
      </c>
      <c r="C45" s="38" t="s">
        <v>454</v>
      </c>
      <c r="D45" s="38" t="s">
        <v>211</v>
      </c>
      <c r="E45" t="e">
        <f t="shared" si="0"/>
        <v>#N/A</v>
      </c>
      <c r="G45" s="38" t="s">
        <v>762</v>
      </c>
      <c r="H45" s="38" t="s">
        <v>297</v>
      </c>
      <c r="I45">
        <v>1</v>
      </c>
    </row>
    <row r="46" spans="2:9" x14ac:dyDescent="0.25">
      <c r="B46" s="38" t="s">
        <v>38</v>
      </c>
      <c r="C46" s="38" t="s">
        <v>455</v>
      </c>
      <c r="D46" s="38" t="s">
        <v>212</v>
      </c>
      <c r="E46" t="e">
        <f t="shared" si="0"/>
        <v>#N/A</v>
      </c>
      <c r="G46" s="38" t="s">
        <v>187</v>
      </c>
      <c r="H46" s="38" t="s">
        <v>746</v>
      </c>
      <c r="I46">
        <v>1</v>
      </c>
    </row>
    <row r="47" spans="2:9" x14ac:dyDescent="0.25">
      <c r="B47" s="38" t="s">
        <v>456</v>
      </c>
      <c r="C47" s="38" t="s">
        <v>457</v>
      </c>
      <c r="D47" s="38" t="s">
        <v>138</v>
      </c>
      <c r="E47" t="str">
        <f t="shared" si="0"/>
        <v>CAD</v>
      </c>
      <c r="G47" s="38" t="s">
        <v>764</v>
      </c>
      <c r="H47" s="38" t="s">
        <v>172</v>
      </c>
      <c r="I47">
        <v>1</v>
      </c>
    </row>
    <row r="48" spans="2:9" x14ac:dyDescent="0.25">
      <c r="B48" s="38" t="s">
        <v>458</v>
      </c>
      <c r="C48" s="38" t="s">
        <v>405</v>
      </c>
      <c r="D48" s="38" t="s">
        <v>141</v>
      </c>
      <c r="E48" t="str">
        <f t="shared" si="0"/>
        <v>USD</v>
      </c>
    </row>
    <row r="49" spans="2:5" x14ac:dyDescent="0.25">
      <c r="B49" s="38" t="s">
        <v>459</v>
      </c>
      <c r="C49" s="38" t="s">
        <v>460</v>
      </c>
      <c r="D49" s="38" t="s">
        <v>215</v>
      </c>
      <c r="E49" t="str">
        <f t="shared" si="0"/>
        <v>KYD</v>
      </c>
    </row>
    <row r="50" spans="2:5" x14ac:dyDescent="0.25">
      <c r="B50" s="38" t="s">
        <v>461</v>
      </c>
      <c r="C50" s="38" t="s">
        <v>455</v>
      </c>
      <c r="D50" s="38" t="s">
        <v>212</v>
      </c>
      <c r="E50" t="e">
        <f t="shared" si="0"/>
        <v>#N/A</v>
      </c>
    </row>
    <row r="51" spans="2:5" x14ac:dyDescent="0.25">
      <c r="B51" s="38" t="s">
        <v>462</v>
      </c>
      <c r="C51" s="38" t="s">
        <v>455</v>
      </c>
      <c r="D51" s="38" t="s">
        <v>212</v>
      </c>
      <c r="E51" t="e">
        <f t="shared" si="0"/>
        <v>#N/A</v>
      </c>
    </row>
    <row r="52" spans="2:5" x14ac:dyDescent="0.25">
      <c r="B52" s="38" t="s">
        <v>463</v>
      </c>
      <c r="C52" s="38" t="s">
        <v>464</v>
      </c>
      <c r="D52" s="38" t="s">
        <v>162</v>
      </c>
      <c r="E52" t="str">
        <f t="shared" si="0"/>
        <v>NZD</v>
      </c>
    </row>
    <row r="53" spans="2:5" x14ac:dyDescent="0.25">
      <c r="B53" s="38" t="s">
        <v>465</v>
      </c>
      <c r="C53" s="38" t="s">
        <v>466</v>
      </c>
      <c r="D53" s="38" t="s">
        <v>216</v>
      </c>
      <c r="E53" t="e">
        <f t="shared" si="0"/>
        <v>#N/A</v>
      </c>
    </row>
    <row r="54" spans="2:5" x14ac:dyDescent="0.25">
      <c r="B54" s="38" t="s">
        <v>467</v>
      </c>
      <c r="C54" s="38" t="s">
        <v>468</v>
      </c>
      <c r="D54" s="38" t="s">
        <v>139</v>
      </c>
      <c r="E54" t="e">
        <f t="shared" si="0"/>
        <v>#N/A</v>
      </c>
    </row>
    <row r="55" spans="2:5" x14ac:dyDescent="0.25">
      <c r="B55" s="38" t="s">
        <v>469</v>
      </c>
      <c r="C55" s="38" t="s">
        <v>419</v>
      </c>
      <c r="D55" s="38" t="s">
        <v>156</v>
      </c>
      <c r="E55" t="str">
        <f t="shared" si="0"/>
        <v>AUD</v>
      </c>
    </row>
    <row r="56" spans="2:5" x14ac:dyDescent="0.25">
      <c r="B56" s="38" t="s">
        <v>470</v>
      </c>
      <c r="C56" s="38" t="s">
        <v>419</v>
      </c>
      <c r="D56" s="38" t="s">
        <v>156</v>
      </c>
      <c r="E56" t="str">
        <f t="shared" si="0"/>
        <v>AUD</v>
      </c>
    </row>
    <row r="57" spans="2:5" x14ac:dyDescent="0.25">
      <c r="B57" s="38" t="s">
        <v>471</v>
      </c>
      <c r="C57" s="38" t="s">
        <v>472</v>
      </c>
      <c r="D57" s="38" t="s">
        <v>217</v>
      </c>
      <c r="E57" t="e">
        <f t="shared" si="0"/>
        <v>#N/A</v>
      </c>
    </row>
    <row r="58" spans="2:5" x14ac:dyDescent="0.25">
      <c r="B58" s="38" t="s">
        <v>473</v>
      </c>
      <c r="C58" s="38" t="s">
        <v>474</v>
      </c>
      <c r="D58" s="38" t="s">
        <v>218</v>
      </c>
      <c r="E58" t="e">
        <f t="shared" si="0"/>
        <v>#N/A</v>
      </c>
    </row>
    <row r="59" spans="2:5" x14ac:dyDescent="0.25">
      <c r="B59" s="38" t="s">
        <v>475</v>
      </c>
      <c r="C59" s="38" t="s">
        <v>476</v>
      </c>
      <c r="D59" s="38" t="s">
        <v>219</v>
      </c>
      <c r="E59" t="e">
        <f t="shared" si="0"/>
        <v>#N/A</v>
      </c>
    </row>
    <row r="60" spans="2:5" x14ac:dyDescent="0.25">
      <c r="B60" s="38" t="s">
        <v>477</v>
      </c>
      <c r="C60" s="38" t="s">
        <v>455</v>
      </c>
      <c r="D60" s="38" t="s">
        <v>212</v>
      </c>
      <c r="E60" t="e">
        <f t="shared" si="0"/>
        <v>#N/A</v>
      </c>
    </row>
    <row r="61" spans="2:5" x14ac:dyDescent="0.25">
      <c r="B61" s="38" t="s">
        <v>478</v>
      </c>
      <c r="C61" s="38" t="s">
        <v>479</v>
      </c>
      <c r="D61" s="38" t="s">
        <v>480</v>
      </c>
      <c r="E61" t="e">
        <f t="shared" si="0"/>
        <v>#N/A</v>
      </c>
    </row>
    <row r="62" spans="2:5" x14ac:dyDescent="0.25">
      <c r="B62" s="38" t="s">
        <v>481</v>
      </c>
      <c r="C62" s="38" t="s">
        <v>482</v>
      </c>
      <c r="D62" s="38" t="s">
        <v>220</v>
      </c>
      <c r="E62" t="e">
        <f t="shared" si="0"/>
        <v>#N/A</v>
      </c>
    </row>
    <row r="63" spans="2:5" x14ac:dyDescent="0.25">
      <c r="B63" s="38" t="s">
        <v>483</v>
      </c>
      <c r="C63" s="38" t="s">
        <v>431</v>
      </c>
      <c r="D63" s="38" t="s">
        <v>199</v>
      </c>
      <c r="E63" t="e">
        <f t="shared" si="0"/>
        <v>#N/A</v>
      </c>
    </row>
    <row r="64" spans="2:5" x14ac:dyDescent="0.25">
      <c r="B64" s="38" t="s">
        <v>336</v>
      </c>
      <c r="C64" s="38" t="s">
        <v>484</v>
      </c>
      <c r="D64" s="38" t="s">
        <v>221</v>
      </c>
      <c r="E64" t="e">
        <f t="shared" si="0"/>
        <v>#N/A</v>
      </c>
    </row>
    <row r="65" spans="2:5" x14ac:dyDescent="0.25">
      <c r="B65" s="38" t="s">
        <v>485</v>
      </c>
      <c r="C65" s="38" t="s">
        <v>486</v>
      </c>
      <c r="D65" s="38" t="s">
        <v>222</v>
      </c>
      <c r="E65" t="e">
        <f t="shared" si="0"/>
        <v>#N/A</v>
      </c>
    </row>
    <row r="66" spans="2:5" x14ac:dyDescent="0.25">
      <c r="B66" s="38" t="s">
        <v>487</v>
      </c>
      <c r="C66" s="38" t="s">
        <v>488</v>
      </c>
      <c r="D66" s="38" t="s">
        <v>223</v>
      </c>
      <c r="E66" t="e">
        <f t="shared" si="0"/>
        <v>#N/A</v>
      </c>
    </row>
    <row r="67" spans="2:5" x14ac:dyDescent="0.25">
      <c r="B67" s="38" t="s">
        <v>337</v>
      </c>
      <c r="C67" s="38" t="s">
        <v>400</v>
      </c>
      <c r="D67" s="38" t="s">
        <v>148</v>
      </c>
      <c r="E67" t="str">
        <f t="shared" si="0"/>
        <v>EUR</v>
      </c>
    </row>
    <row r="68" spans="2:5" x14ac:dyDescent="0.25">
      <c r="B68" s="38" t="s">
        <v>489</v>
      </c>
      <c r="C68" s="38" t="s">
        <v>490</v>
      </c>
      <c r="D68" s="38" t="s">
        <v>144</v>
      </c>
      <c r="E68" t="str">
        <f t="shared" si="0"/>
        <v>CZK</v>
      </c>
    </row>
    <row r="69" spans="2:5" x14ac:dyDescent="0.25">
      <c r="B69" s="38" t="s">
        <v>338</v>
      </c>
      <c r="C69" s="38" t="s">
        <v>491</v>
      </c>
      <c r="D69" s="38" t="s">
        <v>146</v>
      </c>
      <c r="E69" t="str">
        <f t="shared" si="0"/>
        <v>DKK</v>
      </c>
    </row>
    <row r="70" spans="2:5" x14ac:dyDescent="0.25">
      <c r="B70" s="38" t="s">
        <v>492</v>
      </c>
      <c r="C70" s="38" t="s">
        <v>493</v>
      </c>
      <c r="D70" s="38" t="s">
        <v>224</v>
      </c>
      <c r="E70" t="e">
        <f t="shared" ref="E70:E133" si="1">VLOOKUP(D70,$H$18:$I$47,1,FALSE)</f>
        <v>#N/A</v>
      </c>
    </row>
    <row r="71" spans="2:5" x14ac:dyDescent="0.25">
      <c r="B71" s="38" t="s">
        <v>494</v>
      </c>
      <c r="C71" s="38" t="s">
        <v>408</v>
      </c>
      <c r="D71" s="38" t="s">
        <v>188</v>
      </c>
      <c r="E71" t="e">
        <f t="shared" si="1"/>
        <v>#N/A</v>
      </c>
    </row>
    <row r="72" spans="2:5" x14ac:dyDescent="0.25">
      <c r="B72" s="38" t="s">
        <v>495</v>
      </c>
      <c r="C72" s="38" t="s">
        <v>496</v>
      </c>
      <c r="D72" s="38" t="s">
        <v>225</v>
      </c>
      <c r="E72" t="e">
        <f t="shared" si="1"/>
        <v>#N/A</v>
      </c>
    </row>
    <row r="73" spans="2:5" x14ac:dyDescent="0.25">
      <c r="B73" s="38" t="s">
        <v>497</v>
      </c>
      <c r="C73" s="38" t="s">
        <v>405</v>
      </c>
      <c r="D73" s="38" t="s">
        <v>141</v>
      </c>
      <c r="E73" t="str">
        <f t="shared" si="1"/>
        <v>USD</v>
      </c>
    </row>
    <row r="74" spans="2:5" x14ac:dyDescent="0.25">
      <c r="B74" s="38" t="s">
        <v>50</v>
      </c>
      <c r="C74" s="38" t="s">
        <v>498</v>
      </c>
      <c r="D74" s="38" t="s">
        <v>160</v>
      </c>
      <c r="E74" t="e">
        <f t="shared" si="1"/>
        <v>#N/A</v>
      </c>
    </row>
    <row r="75" spans="2:5" x14ac:dyDescent="0.25">
      <c r="B75" s="38" t="s">
        <v>499</v>
      </c>
      <c r="C75" s="38" t="s">
        <v>405</v>
      </c>
      <c r="D75" s="38" t="s">
        <v>141</v>
      </c>
      <c r="E75" t="str">
        <f t="shared" si="1"/>
        <v>USD</v>
      </c>
    </row>
    <row r="76" spans="2:5" x14ac:dyDescent="0.25">
      <c r="B76" s="38" t="s">
        <v>500</v>
      </c>
      <c r="C76" s="38" t="s">
        <v>455</v>
      </c>
      <c r="D76" s="38" t="s">
        <v>212</v>
      </c>
      <c r="E76" t="e">
        <f t="shared" si="1"/>
        <v>#N/A</v>
      </c>
    </row>
    <row r="77" spans="2:5" x14ac:dyDescent="0.25">
      <c r="B77" s="38" t="s">
        <v>501</v>
      </c>
      <c r="C77" s="38" t="s">
        <v>502</v>
      </c>
      <c r="D77" s="38" t="s">
        <v>226</v>
      </c>
      <c r="E77" t="e">
        <f t="shared" si="1"/>
        <v>#N/A</v>
      </c>
    </row>
    <row r="78" spans="2:5" x14ac:dyDescent="0.25">
      <c r="B78" s="38" t="s">
        <v>339</v>
      </c>
      <c r="C78" s="38" t="s">
        <v>400</v>
      </c>
      <c r="D78" s="38" t="s">
        <v>148</v>
      </c>
      <c r="E78" t="str">
        <f t="shared" si="1"/>
        <v>EUR</v>
      </c>
    </row>
    <row r="79" spans="2:5" x14ac:dyDescent="0.25">
      <c r="B79" s="38" t="s">
        <v>503</v>
      </c>
      <c r="C79" s="38" t="s">
        <v>504</v>
      </c>
      <c r="D79" s="38" t="s">
        <v>227</v>
      </c>
      <c r="E79" t="e">
        <f t="shared" si="1"/>
        <v>#N/A</v>
      </c>
    </row>
    <row r="80" spans="2:5" x14ac:dyDescent="0.25">
      <c r="B80" s="38" t="s">
        <v>505</v>
      </c>
      <c r="C80" s="38" t="s">
        <v>506</v>
      </c>
      <c r="D80" s="38" t="s">
        <v>228</v>
      </c>
      <c r="E80" t="e">
        <f t="shared" si="1"/>
        <v>#N/A</v>
      </c>
    </row>
    <row r="81" spans="2:5" x14ac:dyDescent="0.25">
      <c r="B81" s="38" t="s">
        <v>507</v>
      </c>
      <c r="C81" s="38" t="s">
        <v>508</v>
      </c>
      <c r="D81" s="38" t="s">
        <v>480</v>
      </c>
      <c r="E81" t="e">
        <f t="shared" si="1"/>
        <v>#N/A</v>
      </c>
    </row>
    <row r="82" spans="2:5" x14ac:dyDescent="0.25">
      <c r="B82" s="38" t="s">
        <v>509</v>
      </c>
      <c r="C82" s="38" t="s">
        <v>510</v>
      </c>
      <c r="D82" s="38" t="s">
        <v>177</v>
      </c>
      <c r="E82" t="str">
        <f t="shared" si="1"/>
        <v>FJD</v>
      </c>
    </row>
    <row r="83" spans="2:5" x14ac:dyDescent="0.25">
      <c r="B83" s="38" t="s">
        <v>340</v>
      </c>
      <c r="C83" s="38" t="s">
        <v>400</v>
      </c>
      <c r="D83" s="38" t="s">
        <v>148</v>
      </c>
      <c r="E83" t="str">
        <f t="shared" si="1"/>
        <v>EUR</v>
      </c>
    </row>
    <row r="84" spans="2:5" x14ac:dyDescent="0.25">
      <c r="B84" s="38" t="s">
        <v>341</v>
      </c>
      <c r="C84" s="38" t="s">
        <v>400</v>
      </c>
      <c r="D84" s="38" t="s">
        <v>148</v>
      </c>
      <c r="E84" t="str">
        <f t="shared" si="1"/>
        <v>EUR</v>
      </c>
    </row>
    <row r="85" spans="2:5" x14ac:dyDescent="0.25">
      <c r="B85" s="38" t="s">
        <v>511</v>
      </c>
      <c r="C85" s="38" t="s">
        <v>400</v>
      </c>
      <c r="D85" s="38" t="s">
        <v>148</v>
      </c>
      <c r="E85" t="str">
        <f t="shared" si="1"/>
        <v>EUR</v>
      </c>
    </row>
    <row r="86" spans="2:5" x14ac:dyDescent="0.25">
      <c r="B86" s="38" t="s">
        <v>512</v>
      </c>
      <c r="C86" s="38" t="s">
        <v>513</v>
      </c>
      <c r="D86" s="38" t="s">
        <v>168</v>
      </c>
      <c r="E86" t="e">
        <f t="shared" si="1"/>
        <v>#N/A</v>
      </c>
    </row>
    <row r="87" spans="2:5" x14ac:dyDescent="0.25">
      <c r="B87" s="38" t="s">
        <v>55</v>
      </c>
      <c r="C87" s="38" t="s">
        <v>455</v>
      </c>
      <c r="D87" s="38" t="s">
        <v>212</v>
      </c>
      <c r="E87" t="e">
        <f t="shared" si="1"/>
        <v>#N/A</v>
      </c>
    </row>
    <row r="88" spans="2:5" x14ac:dyDescent="0.25">
      <c r="B88" s="38" t="s">
        <v>514</v>
      </c>
      <c r="C88" s="38" t="s">
        <v>515</v>
      </c>
      <c r="D88" s="38" t="s">
        <v>230</v>
      </c>
      <c r="E88" t="e">
        <f t="shared" si="1"/>
        <v>#N/A</v>
      </c>
    </row>
    <row r="89" spans="2:5" x14ac:dyDescent="0.25">
      <c r="B89" s="38" t="s">
        <v>342</v>
      </c>
      <c r="C89" s="38" t="s">
        <v>516</v>
      </c>
      <c r="D89" s="38" t="s">
        <v>231</v>
      </c>
      <c r="E89" t="e">
        <f t="shared" si="1"/>
        <v>#N/A</v>
      </c>
    </row>
    <row r="90" spans="2:5" x14ac:dyDescent="0.25">
      <c r="B90" s="38" t="s">
        <v>343</v>
      </c>
      <c r="C90" s="38" t="s">
        <v>400</v>
      </c>
      <c r="D90" s="38" t="s">
        <v>148</v>
      </c>
      <c r="E90" t="str">
        <f t="shared" si="1"/>
        <v>EUR</v>
      </c>
    </row>
    <row r="91" spans="2:5" x14ac:dyDescent="0.25">
      <c r="B91" s="38" t="s">
        <v>517</v>
      </c>
      <c r="C91" s="38" t="s">
        <v>518</v>
      </c>
      <c r="D91" s="38" t="s">
        <v>232</v>
      </c>
      <c r="E91" t="e">
        <f t="shared" si="1"/>
        <v>#N/A</v>
      </c>
    </row>
    <row r="92" spans="2:5" x14ac:dyDescent="0.25">
      <c r="B92" s="38" t="s">
        <v>519</v>
      </c>
      <c r="C92" s="38" t="s">
        <v>520</v>
      </c>
      <c r="D92" s="38" t="s">
        <v>233</v>
      </c>
      <c r="E92" t="e">
        <f t="shared" si="1"/>
        <v>#N/A</v>
      </c>
    </row>
    <row r="93" spans="2:5" x14ac:dyDescent="0.25">
      <c r="B93" s="38" t="s">
        <v>345</v>
      </c>
      <c r="C93" s="38" t="s">
        <v>400</v>
      </c>
      <c r="D93" s="38" t="s">
        <v>148</v>
      </c>
      <c r="E93" t="str">
        <f t="shared" si="1"/>
        <v>EUR</v>
      </c>
    </row>
    <row r="94" spans="2:5" x14ac:dyDescent="0.25">
      <c r="B94" s="38" t="s">
        <v>521</v>
      </c>
      <c r="C94" s="38" t="s">
        <v>491</v>
      </c>
      <c r="D94" s="38" t="s">
        <v>146</v>
      </c>
      <c r="E94" t="str">
        <f t="shared" si="1"/>
        <v>DKK</v>
      </c>
    </row>
    <row r="95" spans="2:5" x14ac:dyDescent="0.25">
      <c r="B95" s="38" t="s">
        <v>522</v>
      </c>
      <c r="C95" s="38" t="s">
        <v>408</v>
      </c>
      <c r="D95" s="38" t="s">
        <v>188</v>
      </c>
      <c r="E95" t="e">
        <f t="shared" si="1"/>
        <v>#N/A</v>
      </c>
    </row>
    <row r="96" spans="2:5" x14ac:dyDescent="0.25">
      <c r="B96" s="38" t="s">
        <v>523</v>
      </c>
      <c r="C96" s="38" t="s">
        <v>400</v>
      </c>
      <c r="D96" s="38" t="s">
        <v>148</v>
      </c>
      <c r="E96" t="str">
        <f t="shared" si="1"/>
        <v>EUR</v>
      </c>
    </row>
    <row r="97" spans="2:5" x14ac:dyDescent="0.25">
      <c r="B97" s="38" t="s">
        <v>524</v>
      </c>
      <c r="C97" s="38" t="s">
        <v>405</v>
      </c>
      <c r="D97" s="38" t="s">
        <v>141</v>
      </c>
      <c r="E97" t="str">
        <f t="shared" si="1"/>
        <v>USD</v>
      </c>
    </row>
    <row r="98" spans="2:5" x14ac:dyDescent="0.25">
      <c r="B98" s="38" t="s">
        <v>63</v>
      </c>
      <c r="C98" s="38" t="s">
        <v>525</v>
      </c>
      <c r="D98" s="38" t="s">
        <v>234</v>
      </c>
      <c r="E98" t="e">
        <f t="shared" si="1"/>
        <v>#N/A</v>
      </c>
    </row>
    <row r="99" spans="2:5" x14ac:dyDescent="0.25">
      <c r="B99" s="38" t="s">
        <v>526</v>
      </c>
      <c r="C99" s="38" t="s">
        <v>527</v>
      </c>
      <c r="D99" s="38" t="s">
        <v>528</v>
      </c>
      <c r="E99" t="e">
        <f t="shared" si="1"/>
        <v>#N/A</v>
      </c>
    </row>
    <row r="100" spans="2:5" x14ac:dyDescent="0.25">
      <c r="B100" s="38" t="s">
        <v>529</v>
      </c>
      <c r="C100" s="38" t="s">
        <v>530</v>
      </c>
      <c r="D100" s="38" t="s">
        <v>235</v>
      </c>
      <c r="E100" t="e">
        <f t="shared" si="1"/>
        <v>#N/A</v>
      </c>
    </row>
    <row r="101" spans="2:5" x14ac:dyDescent="0.25">
      <c r="B101" s="38" t="s">
        <v>531</v>
      </c>
      <c r="C101" s="38" t="s">
        <v>431</v>
      </c>
      <c r="D101" s="38" t="s">
        <v>199</v>
      </c>
      <c r="E101" t="e">
        <f t="shared" si="1"/>
        <v>#N/A</v>
      </c>
    </row>
    <row r="102" spans="2:5" x14ac:dyDescent="0.25">
      <c r="B102" s="38" t="s">
        <v>532</v>
      </c>
      <c r="C102" s="38" t="s">
        <v>533</v>
      </c>
      <c r="D102" s="38" t="s">
        <v>236</v>
      </c>
      <c r="E102" t="e">
        <f t="shared" si="1"/>
        <v>#N/A</v>
      </c>
    </row>
    <row r="103" spans="2:5" x14ac:dyDescent="0.25">
      <c r="B103" s="38" t="s">
        <v>534</v>
      </c>
      <c r="C103" s="38" t="s">
        <v>535</v>
      </c>
      <c r="D103" s="38" t="s">
        <v>237</v>
      </c>
      <c r="E103" t="e">
        <f t="shared" si="1"/>
        <v>#N/A</v>
      </c>
    </row>
    <row r="104" spans="2:5" x14ac:dyDescent="0.25">
      <c r="B104" s="38" t="s">
        <v>536</v>
      </c>
      <c r="C104" s="38" t="s">
        <v>537</v>
      </c>
      <c r="D104" s="38" t="s">
        <v>238</v>
      </c>
      <c r="E104" t="e">
        <f t="shared" si="1"/>
        <v>#N/A</v>
      </c>
    </row>
    <row r="105" spans="2:5" x14ac:dyDescent="0.25">
      <c r="B105" s="38" t="s">
        <v>538</v>
      </c>
      <c r="C105" s="38" t="s">
        <v>539</v>
      </c>
      <c r="D105" s="38" t="s">
        <v>143</v>
      </c>
      <c r="E105" t="str">
        <f t="shared" si="1"/>
        <v>HKD</v>
      </c>
    </row>
    <row r="106" spans="2:5" x14ac:dyDescent="0.25">
      <c r="B106" s="38" t="s">
        <v>348</v>
      </c>
      <c r="C106" s="38" t="s">
        <v>540</v>
      </c>
      <c r="D106" s="38" t="s">
        <v>151</v>
      </c>
      <c r="E106" t="e">
        <f t="shared" si="1"/>
        <v>#N/A</v>
      </c>
    </row>
    <row r="107" spans="2:5" x14ac:dyDescent="0.25">
      <c r="B107" s="38" t="s">
        <v>349</v>
      </c>
      <c r="C107" s="38" t="s">
        <v>541</v>
      </c>
      <c r="D107" s="38" t="s">
        <v>239</v>
      </c>
      <c r="E107" t="e">
        <f t="shared" si="1"/>
        <v>#N/A</v>
      </c>
    </row>
    <row r="108" spans="2:5" x14ac:dyDescent="0.25">
      <c r="B108" s="38" t="s">
        <v>542</v>
      </c>
      <c r="C108" s="38" t="s">
        <v>543</v>
      </c>
      <c r="D108" s="38" t="s">
        <v>145</v>
      </c>
      <c r="E108" t="str">
        <f t="shared" si="1"/>
        <v>INR</v>
      </c>
    </row>
    <row r="109" spans="2:5" x14ac:dyDescent="0.25">
      <c r="B109" s="38" t="s">
        <v>544</v>
      </c>
      <c r="C109" s="38" t="s">
        <v>545</v>
      </c>
      <c r="D109" s="38" t="s">
        <v>240</v>
      </c>
      <c r="E109" t="e">
        <f t="shared" si="1"/>
        <v>#N/A</v>
      </c>
    </row>
    <row r="110" spans="2:5" x14ac:dyDescent="0.25">
      <c r="B110" s="38" t="s">
        <v>546</v>
      </c>
      <c r="C110" s="38" t="s">
        <v>241</v>
      </c>
      <c r="D110" s="38" t="s">
        <v>242</v>
      </c>
      <c r="E110" t="e">
        <f t="shared" si="1"/>
        <v>#N/A</v>
      </c>
    </row>
    <row r="111" spans="2:5" x14ac:dyDescent="0.25">
      <c r="B111" s="38" t="s">
        <v>68</v>
      </c>
      <c r="C111" s="38" t="s">
        <v>547</v>
      </c>
      <c r="D111" s="38" t="s">
        <v>243</v>
      </c>
      <c r="E111" t="e">
        <f t="shared" si="1"/>
        <v>#N/A</v>
      </c>
    </row>
    <row r="112" spans="2:5" x14ac:dyDescent="0.25">
      <c r="B112" s="38" t="s">
        <v>350</v>
      </c>
      <c r="C112" s="38" t="s">
        <v>548</v>
      </c>
      <c r="D112" s="38" t="s">
        <v>244</v>
      </c>
      <c r="E112" t="e">
        <f t="shared" si="1"/>
        <v>#N/A</v>
      </c>
    </row>
    <row r="113" spans="2:5" x14ac:dyDescent="0.25">
      <c r="B113" s="38" t="s">
        <v>351</v>
      </c>
      <c r="C113" s="38" t="s">
        <v>400</v>
      </c>
      <c r="D113" s="38" t="s">
        <v>148</v>
      </c>
      <c r="E113" t="str">
        <f t="shared" si="1"/>
        <v>EUR</v>
      </c>
    </row>
    <row r="114" spans="2:5" x14ac:dyDescent="0.25">
      <c r="B114" s="38" t="s">
        <v>549</v>
      </c>
      <c r="C114" s="38" t="s">
        <v>550</v>
      </c>
      <c r="D114" s="38" t="s">
        <v>551</v>
      </c>
      <c r="E114" t="e">
        <f t="shared" si="1"/>
        <v>#N/A</v>
      </c>
    </row>
    <row r="115" spans="2:5" x14ac:dyDescent="0.25">
      <c r="B115" s="38" t="s">
        <v>352</v>
      </c>
      <c r="C115" s="38" t="s">
        <v>552</v>
      </c>
      <c r="D115" s="38" t="s">
        <v>166</v>
      </c>
      <c r="E115" t="e">
        <f t="shared" si="1"/>
        <v>#N/A</v>
      </c>
    </row>
    <row r="116" spans="2:5" x14ac:dyDescent="0.25">
      <c r="B116" s="38" t="s">
        <v>353</v>
      </c>
      <c r="C116" s="38" t="s">
        <v>400</v>
      </c>
      <c r="D116" s="38" t="s">
        <v>148</v>
      </c>
      <c r="E116" t="str">
        <f t="shared" si="1"/>
        <v>EUR</v>
      </c>
    </row>
    <row r="117" spans="2:5" x14ac:dyDescent="0.25">
      <c r="B117" s="38" t="s">
        <v>553</v>
      </c>
      <c r="C117" s="38" t="s">
        <v>554</v>
      </c>
      <c r="D117" s="38" t="s">
        <v>246</v>
      </c>
      <c r="E117" t="str">
        <f t="shared" si="1"/>
        <v>JMD</v>
      </c>
    </row>
    <row r="118" spans="2:5" x14ac:dyDescent="0.25">
      <c r="B118" s="38" t="s">
        <v>555</v>
      </c>
      <c r="C118" s="38" t="s">
        <v>556</v>
      </c>
      <c r="D118" s="38" t="s">
        <v>149</v>
      </c>
      <c r="E118" t="str">
        <f t="shared" si="1"/>
        <v>JPY</v>
      </c>
    </row>
    <row r="119" spans="2:5" x14ac:dyDescent="0.25">
      <c r="B119" s="38" t="s">
        <v>557</v>
      </c>
      <c r="C119" s="38" t="s">
        <v>558</v>
      </c>
      <c r="D119" s="38" t="s">
        <v>559</v>
      </c>
      <c r="E119" t="e">
        <f t="shared" si="1"/>
        <v>#N/A</v>
      </c>
    </row>
    <row r="120" spans="2:5" x14ac:dyDescent="0.25">
      <c r="B120" s="38" t="s">
        <v>355</v>
      </c>
      <c r="C120" s="38" t="s">
        <v>560</v>
      </c>
      <c r="D120" s="38" t="s">
        <v>247</v>
      </c>
      <c r="E120" t="e">
        <f t="shared" si="1"/>
        <v>#N/A</v>
      </c>
    </row>
    <row r="121" spans="2:5" x14ac:dyDescent="0.25">
      <c r="B121" s="38" t="s">
        <v>78</v>
      </c>
      <c r="C121" s="38" t="s">
        <v>561</v>
      </c>
      <c r="D121" s="38" t="s">
        <v>248</v>
      </c>
      <c r="E121" t="e">
        <f t="shared" si="1"/>
        <v>#N/A</v>
      </c>
    </row>
    <row r="122" spans="2:5" x14ac:dyDescent="0.25">
      <c r="B122" s="38" t="s">
        <v>562</v>
      </c>
      <c r="C122" s="38" t="s">
        <v>563</v>
      </c>
      <c r="D122" s="38" t="s">
        <v>164</v>
      </c>
      <c r="E122" t="str">
        <f t="shared" si="1"/>
        <v>KES</v>
      </c>
    </row>
    <row r="123" spans="2:5" x14ac:dyDescent="0.25">
      <c r="B123" s="38" t="s">
        <v>564</v>
      </c>
      <c r="C123" s="38" t="s">
        <v>419</v>
      </c>
      <c r="D123" s="38" t="s">
        <v>156</v>
      </c>
      <c r="E123" t="str">
        <f t="shared" si="1"/>
        <v>AUD</v>
      </c>
    </row>
    <row r="124" spans="2:5" x14ac:dyDescent="0.25">
      <c r="B124" s="38" t="s">
        <v>80</v>
      </c>
      <c r="C124" s="38" t="s">
        <v>400</v>
      </c>
      <c r="D124" s="38" t="s">
        <v>148</v>
      </c>
      <c r="E124" t="str">
        <f t="shared" si="1"/>
        <v>EUR</v>
      </c>
    </row>
    <row r="125" spans="2:5" x14ac:dyDescent="0.25">
      <c r="B125" s="38" t="s">
        <v>356</v>
      </c>
      <c r="C125" s="38" t="s">
        <v>565</v>
      </c>
      <c r="D125" s="38" t="s">
        <v>169</v>
      </c>
      <c r="E125" t="str">
        <f t="shared" si="1"/>
        <v>KWD</v>
      </c>
    </row>
    <row r="126" spans="2:5" x14ac:dyDescent="0.25">
      <c r="B126" s="38" t="s">
        <v>566</v>
      </c>
      <c r="C126" s="38" t="s">
        <v>567</v>
      </c>
      <c r="D126" s="38" t="s">
        <v>251</v>
      </c>
      <c r="E126" t="e">
        <f t="shared" si="1"/>
        <v>#N/A</v>
      </c>
    </row>
    <row r="127" spans="2:5" x14ac:dyDescent="0.25">
      <c r="B127" s="38" t="s">
        <v>568</v>
      </c>
      <c r="C127" s="38" t="s">
        <v>569</v>
      </c>
      <c r="D127" s="38" t="s">
        <v>252</v>
      </c>
      <c r="E127" t="e">
        <f t="shared" si="1"/>
        <v>#N/A</v>
      </c>
    </row>
    <row r="128" spans="2:5" x14ac:dyDescent="0.25">
      <c r="B128" s="38" t="s">
        <v>357</v>
      </c>
      <c r="C128" s="38" t="s">
        <v>400</v>
      </c>
      <c r="D128" s="38" t="s">
        <v>148</v>
      </c>
      <c r="E128" t="str">
        <f t="shared" si="1"/>
        <v>EUR</v>
      </c>
    </row>
    <row r="129" spans="2:5" x14ac:dyDescent="0.25">
      <c r="B129" s="38" t="s">
        <v>358</v>
      </c>
      <c r="C129" s="38" t="s">
        <v>570</v>
      </c>
      <c r="D129" s="38" t="s">
        <v>253</v>
      </c>
      <c r="E129" t="e">
        <f t="shared" si="1"/>
        <v>#N/A</v>
      </c>
    </row>
    <row r="130" spans="2:5" x14ac:dyDescent="0.25">
      <c r="B130" s="38" t="s">
        <v>571</v>
      </c>
      <c r="C130" s="38" t="s">
        <v>572</v>
      </c>
      <c r="D130" s="38" t="s">
        <v>254</v>
      </c>
      <c r="E130" t="e">
        <f t="shared" si="1"/>
        <v>#N/A</v>
      </c>
    </row>
    <row r="131" spans="2:5" x14ac:dyDescent="0.25">
      <c r="B131" s="38" t="s">
        <v>573</v>
      </c>
      <c r="C131" s="38" t="s">
        <v>574</v>
      </c>
      <c r="D131" s="38" t="s">
        <v>255</v>
      </c>
      <c r="E131" t="e">
        <f t="shared" si="1"/>
        <v>#N/A</v>
      </c>
    </row>
    <row r="132" spans="2:5" x14ac:dyDescent="0.25">
      <c r="B132" s="38" t="s">
        <v>575</v>
      </c>
      <c r="C132" s="38" t="s">
        <v>576</v>
      </c>
      <c r="D132" s="38" t="s">
        <v>256</v>
      </c>
      <c r="E132" t="e">
        <f t="shared" si="1"/>
        <v>#N/A</v>
      </c>
    </row>
    <row r="133" spans="2:5" x14ac:dyDescent="0.25">
      <c r="B133" s="38" t="s">
        <v>359</v>
      </c>
      <c r="C133" s="38" t="s">
        <v>577</v>
      </c>
      <c r="D133" s="38" t="s">
        <v>152</v>
      </c>
      <c r="E133" t="str">
        <f t="shared" si="1"/>
        <v>CHF</v>
      </c>
    </row>
    <row r="134" spans="2:5" x14ac:dyDescent="0.25">
      <c r="B134" s="38" t="s">
        <v>360</v>
      </c>
      <c r="C134" s="38" t="s">
        <v>400</v>
      </c>
      <c r="D134" s="38" t="s">
        <v>148</v>
      </c>
      <c r="E134" t="str">
        <f t="shared" ref="E134:E197" si="2">VLOOKUP(D134,$H$18:$I$47,1,FALSE)</f>
        <v>EUR</v>
      </c>
    </row>
    <row r="135" spans="2:5" x14ac:dyDescent="0.25">
      <c r="B135" s="38" t="s">
        <v>361</v>
      </c>
      <c r="C135" s="38" t="s">
        <v>400</v>
      </c>
      <c r="D135" s="38" t="s">
        <v>148</v>
      </c>
      <c r="E135" t="str">
        <f t="shared" si="2"/>
        <v>EUR</v>
      </c>
    </row>
    <row r="136" spans="2:5" x14ac:dyDescent="0.25">
      <c r="B136" s="38" t="s">
        <v>578</v>
      </c>
      <c r="C136" s="38" t="s">
        <v>579</v>
      </c>
      <c r="D136" s="38" t="s">
        <v>257</v>
      </c>
      <c r="E136" t="e">
        <f t="shared" si="2"/>
        <v>#N/A</v>
      </c>
    </row>
    <row r="137" spans="2:5" x14ac:dyDescent="0.25">
      <c r="B137" s="38" t="s">
        <v>580</v>
      </c>
      <c r="C137" s="38" t="s">
        <v>581</v>
      </c>
      <c r="D137" s="38" t="s">
        <v>258</v>
      </c>
      <c r="E137" t="e">
        <f t="shared" si="2"/>
        <v>#N/A</v>
      </c>
    </row>
    <row r="138" spans="2:5" x14ac:dyDescent="0.25">
      <c r="B138" s="38" t="s">
        <v>90</v>
      </c>
      <c r="C138" s="38" t="s">
        <v>582</v>
      </c>
      <c r="D138" s="38" t="s">
        <v>259</v>
      </c>
      <c r="E138" t="e">
        <f t="shared" si="2"/>
        <v>#N/A</v>
      </c>
    </row>
    <row r="139" spans="2:5" x14ac:dyDescent="0.25">
      <c r="B139" s="38" t="s">
        <v>583</v>
      </c>
      <c r="C139" s="38" t="s">
        <v>584</v>
      </c>
      <c r="D139" s="38" t="s">
        <v>260</v>
      </c>
      <c r="E139" t="e">
        <f t="shared" si="2"/>
        <v>#N/A</v>
      </c>
    </row>
    <row r="140" spans="2:5" x14ac:dyDescent="0.25">
      <c r="B140" s="38" t="s">
        <v>585</v>
      </c>
      <c r="C140" s="38" t="s">
        <v>586</v>
      </c>
      <c r="D140" s="38" t="s">
        <v>261</v>
      </c>
      <c r="E140" t="e">
        <f t="shared" si="2"/>
        <v>#N/A</v>
      </c>
    </row>
    <row r="141" spans="2:5" x14ac:dyDescent="0.25">
      <c r="B141" s="38" t="s">
        <v>587</v>
      </c>
      <c r="C141" s="38" t="s">
        <v>588</v>
      </c>
      <c r="D141" s="38" t="s">
        <v>262</v>
      </c>
      <c r="E141" t="e">
        <f t="shared" si="2"/>
        <v>#N/A</v>
      </c>
    </row>
    <row r="142" spans="2:5" x14ac:dyDescent="0.25">
      <c r="B142" s="38" t="s">
        <v>92</v>
      </c>
      <c r="C142" s="38" t="s">
        <v>431</v>
      </c>
      <c r="D142" s="38" t="s">
        <v>199</v>
      </c>
      <c r="E142" t="e">
        <f t="shared" si="2"/>
        <v>#N/A</v>
      </c>
    </row>
    <row r="143" spans="2:5" x14ac:dyDescent="0.25">
      <c r="B143" s="38" t="s">
        <v>362</v>
      </c>
      <c r="C143" s="38" t="s">
        <v>400</v>
      </c>
      <c r="D143" s="38" t="s">
        <v>148</v>
      </c>
      <c r="E143" t="str">
        <f t="shared" si="2"/>
        <v>EUR</v>
      </c>
    </row>
    <row r="144" spans="2:5" x14ac:dyDescent="0.25">
      <c r="B144" s="38" t="s">
        <v>589</v>
      </c>
      <c r="C144" s="38" t="s">
        <v>405</v>
      </c>
      <c r="D144" s="38" t="s">
        <v>141</v>
      </c>
      <c r="E144" t="str">
        <f t="shared" si="2"/>
        <v>USD</v>
      </c>
    </row>
    <row r="145" spans="2:5" x14ac:dyDescent="0.25">
      <c r="B145" s="38" t="s">
        <v>590</v>
      </c>
      <c r="C145" s="38" t="s">
        <v>400</v>
      </c>
      <c r="D145" s="38" t="s">
        <v>148</v>
      </c>
      <c r="E145" t="str">
        <f t="shared" si="2"/>
        <v>EUR</v>
      </c>
    </row>
    <row r="146" spans="2:5" x14ac:dyDescent="0.25">
      <c r="B146" s="38" t="s">
        <v>363</v>
      </c>
      <c r="C146" s="38" t="s">
        <v>591</v>
      </c>
      <c r="D146" s="38" t="s">
        <v>263</v>
      </c>
      <c r="E146" t="e">
        <f t="shared" si="2"/>
        <v>#N/A</v>
      </c>
    </row>
    <row r="147" spans="2:5" x14ac:dyDescent="0.25">
      <c r="B147" s="38" t="s">
        <v>97</v>
      </c>
      <c r="C147" s="38" t="s">
        <v>592</v>
      </c>
      <c r="D147" s="38" t="s">
        <v>167</v>
      </c>
      <c r="E147" t="e">
        <f t="shared" si="2"/>
        <v>#N/A</v>
      </c>
    </row>
    <row r="148" spans="2:5" x14ac:dyDescent="0.25">
      <c r="B148" s="38" t="s">
        <v>593</v>
      </c>
      <c r="C148" s="38" t="s">
        <v>400</v>
      </c>
      <c r="D148" s="38" t="s">
        <v>148</v>
      </c>
      <c r="E148" t="str">
        <f t="shared" si="2"/>
        <v>EUR</v>
      </c>
    </row>
    <row r="149" spans="2:5" x14ac:dyDescent="0.25">
      <c r="B149" s="38" t="s">
        <v>594</v>
      </c>
      <c r="C149" s="38" t="s">
        <v>595</v>
      </c>
      <c r="D149" s="38" t="s">
        <v>176</v>
      </c>
      <c r="E149" t="str">
        <f t="shared" si="2"/>
        <v>MXN</v>
      </c>
    </row>
    <row r="150" spans="2:5" x14ac:dyDescent="0.25">
      <c r="B150" s="38" t="s">
        <v>596</v>
      </c>
      <c r="C150" s="38" t="s">
        <v>405</v>
      </c>
      <c r="D150" s="38" t="s">
        <v>141</v>
      </c>
      <c r="E150" t="str">
        <f t="shared" si="2"/>
        <v>USD</v>
      </c>
    </row>
    <row r="151" spans="2:5" x14ac:dyDescent="0.25">
      <c r="B151" s="38" t="s">
        <v>364</v>
      </c>
      <c r="C151" s="38" t="s">
        <v>597</v>
      </c>
      <c r="D151" s="38" t="s">
        <v>264</v>
      </c>
      <c r="E151" t="e">
        <f t="shared" si="2"/>
        <v>#N/A</v>
      </c>
    </row>
    <row r="152" spans="2:5" x14ac:dyDescent="0.25">
      <c r="B152" s="38" t="s">
        <v>365</v>
      </c>
      <c r="C152" s="38" t="s">
        <v>400</v>
      </c>
      <c r="D152" s="38" t="s">
        <v>148</v>
      </c>
      <c r="E152" t="str">
        <f t="shared" si="2"/>
        <v>EUR</v>
      </c>
    </row>
    <row r="153" spans="2:5" x14ac:dyDescent="0.25">
      <c r="B153" s="38" t="s">
        <v>598</v>
      </c>
      <c r="C153" s="38" t="s">
        <v>599</v>
      </c>
      <c r="D153" s="38" t="s">
        <v>265</v>
      </c>
      <c r="E153" t="e">
        <f t="shared" si="2"/>
        <v>#N/A</v>
      </c>
    </row>
    <row r="154" spans="2:5" x14ac:dyDescent="0.25">
      <c r="B154" s="38" t="s">
        <v>101</v>
      </c>
      <c r="C154" s="38" t="s">
        <v>400</v>
      </c>
      <c r="D154" s="38" t="s">
        <v>148</v>
      </c>
      <c r="E154" t="str">
        <f t="shared" si="2"/>
        <v>EUR</v>
      </c>
    </row>
    <row r="155" spans="2:5" x14ac:dyDescent="0.25">
      <c r="B155" s="38" t="s">
        <v>600</v>
      </c>
      <c r="C155" s="38" t="s">
        <v>408</v>
      </c>
      <c r="D155" s="38" t="s">
        <v>188</v>
      </c>
      <c r="E155" t="e">
        <f t="shared" si="2"/>
        <v>#N/A</v>
      </c>
    </row>
    <row r="156" spans="2:5" x14ac:dyDescent="0.25">
      <c r="B156" s="38" t="s">
        <v>601</v>
      </c>
      <c r="C156" s="38" t="s">
        <v>602</v>
      </c>
      <c r="D156" s="38" t="s">
        <v>170</v>
      </c>
      <c r="E156" t="e">
        <f t="shared" si="2"/>
        <v>#N/A</v>
      </c>
    </row>
    <row r="157" spans="2:5" x14ac:dyDescent="0.25">
      <c r="B157" s="38" t="s">
        <v>103</v>
      </c>
      <c r="C157" s="38" t="s">
        <v>603</v>
      </c>
      <c r="D157" s="38" t="s">
        <v>266</v>
      </c>
      <c r="E157" t="e">
        <f t="shared" si="2"/>
        <v>#N/A</v>
      </c>
    </row>
    <row r="158" spans="2:5" x14ac:dyDescent="0.25">
      <c r="B158" s="38" t="s">
        <v>604</v>
      </c>
      <c r="C158" s="38" t="s">
        <v>605</v>
      </c>
      <c r="D158" s="38" t="s">
        <v>267</v>
      </c>
      <c r="E158" t="e">
        <f t="shared" si="2"/>
        <v>#N/A</v>
      </c>
    </row>
    <row r="159" spans="2:5" x14ac:dyDescent="0.25">
      <c r="B159" s="38" t="s">
        <v>606</v>
      </c>
      <c r="C159" s="38" t="s">
        <v>607</v>
      </c>
      <c r="D159" s="38" t="s">
        <v>268</v>
      </c>
      <c r="E159" t="e">
        <f t="shared" si="2"/>
        <v>#N/A</v>
      </c>
    </row>
    <row r="160" spans="2:5" x14ac:dyDescent="0.25">
      <c r="B160" s="38" t="s">
        <v>608</v>
      </c>
      <c r="C160" s="38" t="s">
        <v>419</v>
      </c>
      <c r="D160" s="38" t="s">
        <v>156</v>
      </c>
      <c r="E160" t="str">
        <f t="shared" si="2"/>
        <v>AUD</v>
      </c>
    </row>
    <row r="161" spans="2:5" x14ac:dyDescent="0.25">
      <c r="B161" s="38" t="s">
        <v>609</v>
      </c>
      <c r="C161" s="38" t="s">
        <v>610</v>
      </c>
      <c r="D161" s="38" t="s">
        <v>269</v>
      </c>
      <c r="E161" t="e">
        <f t="shared" si="2"/>
        <v>#N/A</v>
      </c>
    </row>
    <row r="162" spans="2:5" x14ac:dyDescent="0.25">
      <c r="B162" s="38" t="s">
        <v>366</v>
      </c>
      <c r="C162" s="38" t="s">
        <v>400</v>
      </c>
      <c r="D162" s="38" t="s">
        <v>148</v>
      </c>
      <c r="E162" t="str">
        <f t="shared" si="2"/>
        <v>EUR</v>
      </c>
    </row>
    <row r="163" spans="2:5" x14ac:dyDescent="0.25">
      <c r="B163" s="38" t="s">
        <v>611</v>
      </c>
      <c r="C163" s="38" t="s">
        <v>513</v>
      </c>
      <c r="D163" s="38" t="s">
        <v>168</v>
      </c>
      <c r="E163" t="e">
        <f t="shared" si="2"/>
        <v>#N/A</v>
      </c>
    </row>
    <row r="164" spans="2:5" x14ac:dyDescent="0.25">
      <c r="B164" s="38" t="s">
        <v>612</v>
      </c>
      <c r="C164" s="38" t="s">
        <v>464</v>
      </c>
      <c r="D164" s="38" t="s">
        <v>162</v>
      </c>
      <c r="E164" t="str">
        <f t="shared" si="2"/>
        <v>NZD</v>
      </c>
    </row>
    <row r="165" spans="2:5" x14ac:dyDescent="0.25">
      <c r="B165" s="38" t="s">
        <v>613</v>
      </c>
      <c r="C165" s="38" t="s">
        <v>614</v>
      </c>
      <c r="D165" s="38" t="s">
        <v>270</v>
      </c>
      <c r="E165" t="e">
        <f t="shared" si="2"/>
        <v>#N/A</v>
      </c>
    </row>
    <row r="166" spans="2:5" x14ac:dyDescent="0.25">
      <c r="B166" s="38" t="s">
        <v>615</v>
      </c>
      <c r="C166" s="38" t="s">
        <v>431</v>
      </c>
      <c r="D166" s="38" t="s">
        <v>199</v>
      </c>
      <c r="E166" t="e">
        <f t="shared" si="2"/>
        <v>#N/A</v>
      </c>
    </row>
    <row r="167" spans="2:5" x14ac:dyDescent="0.25">
      <c r="B167" s="38" t="s">
        <v>616</v>
      </c>
      <c r="C167" s="38" t="s">
        <v>617</v>
      </c>
      <c r="D167" s="38" t="s">
        <v>271</v>
      </c>
      <c r="E167" t="e">
        <f t="shared" si="2"/>
        <v>#N/A</v>
      </c>
    </row>
    <row r="168" spans="2:5" x14ac:dyDescent="0.25">
      <c r="B168" s="38" t="s">
        <v>618</v>
      </c>
      <c r="C168" s="38" t="s">
        <v>464</v>
      </c>
      <c r="D168" s="38" t="s">
        <v>162</v>
      </c>
      <c r="E168" t="str">
        <f t="shared" si="2"/>
        <v>NZD</v>
      </c>
    </row>
    <row r="169" spans="2:5" x14ac:dyDescent="0.25">
      <c r="B169" s="38" t="s">
        <v>619</v>
      </c>
      <c r="C169" s="38" t="s">
        <v>419</v>
      </c>
      <c r="D169" s="38" t="s">
        <v>156</v>
      </c>
      <c r="E169" t="str">
        <f t="shared" si="2"/>
        <v>AUD</v>
      </c>
    </row>
    <row r="170" spans="2:5" x14ac:dyDescent="0.25">
      <c r="B170" s="38" t="s">
        <v>620</v>
      </c>
      <c r="C170" s="38" t="s">
        <v>405</v>
      </c>
      <c r="D170" s="38" t="s">
        <v>141</v>
      </c>
      <c r="E170" t="str">
        <f t="shared" si="2"/>
        <v>USD</v>
      </c>
    </row>
    <row r="171" spans="2:5" x14ac:dyDescent="0.25">
      <c r="B171" s="38" t="s">
        <v>621</v>
      </c>
      <c r="C171" s="38" t="s">
        <v>622</v>
      </c>
      <c r="D171" s="38" t="s">
        <v>249</v>
      </c>
      <c r="E171" t="e">
        <f t="shared" si="2"/>
        <v>#N/A</v>
      </c>
    </row>
    <row r="172" spans="2:5" x14ac:dyDescent="0.25">
      <c r="B172" s="38" t="s">
        <v>367</v>
      </c>
      <c r="C172" s="38" t="s">
        <v>623</v>
      </c>
      <c r="D172" s="38" t="s">
        <v>155</v>
      </c>
      <c r="E172" t="str">
        <f t="shared" si="2"/>
        <v>NOK</v>
      </c>
    </row>
    <row r="173" spans="2:5" x14ac:dyDescent="0.25">
      <c r="B173" s="38" t="s">
        <v>624</v>
      </c>
      <c r="C173" s="38" t="s">
        <v>625</v>
      </c>
      <c r="D173" s="38" t="s">
        <v>272</v>
      </c>
      <c r="E173" t="e">
        <f t="shared" si="2"/>
        <v>#N/A</v>
      </c>
    </row>
    <row r="174" spans="2:5" x14ac:dyDescent="0.25">
      <c r="B174" s="38" t="s">
        <v>368</v>
      </c>
      <c r="C174" s="38" t="s">
        <v>626</v>
      </c>
      <c r="D174" s="38" t="s">
        <v>273</v>
      </c>
      <c r="E174" t="str">
        <f t="shared" si="2"/>
        <v>PKR</v>
      </c>
    </row>
    <row r="175" spans="2:5" x14ac:dyDescent="0.25">
      <c r="B175" s="38" t="s">
        <v>627</v>
      </c>
      <c r="C175" s="38" t="s">
        <v>405</v>
      </c>
      <c r="D175" s="38" t="s">
        <v>141</v>
      </c>
      <c r="E175" t="str">
        <f t="shared" si="2"/>
        <v>USD</v>
      </c>
    </row>
    <row r="176" spans="2:5" x14ac:dyDescent="0.25">
      <c r="B176" s="38" t="s">
        <v>369</v>
      </c>
      <c r="C176" s="38" t="s">
        <v>552</v>
      </c>
      <c r="D176" s="38" t="s">
        <v>166</v>
      </c>
      <c r="E176" t="e">
        <f t="shared" si="2"/>
        <v>#N/A</v>
      </c>
    </row>
    <row r="177" spans="2:5" x14ac:dyDescent="0.25">
      <c r="B177" s="38" t="s">
        <v>628</v>
      </c>
      <c r="C177" s="38" t="s">
        <v>405</v>
      </c>
      <c r="D177" s="38" t="s">
        <v>141</v>
      </c>
      <c r="E177" t="str">
        <f t="shared" si="2"/>
        <v>USD</v>
      </c>
    </row>
    <row r="178" spans="2:5" x14ac:dyDescent="0.25">
      <c r="B178" s="38" t="s">
        <v>629</v>
      </c>
      <c r="C178" s="38" t="s">
        <v>630</v>
      </c>
      <c r="D178" s="38" t="s">
        <v>274</v>
      </c>
      <c r="E178" t="e">
        <f t="shared" si="2"/>
        <v>#N/A</v>
      </c>
    </row>
    <row r="179" spans="2:5" x14ac:dyDescent="0.25">
      <c r="B179" s="38" t="s">
        <v>631</v>
      </c>
      <c r="C179" s="38" t="s">
        <v>632</v>
      </c>
      <c r="D179" s="38" t="s">
        <v>275</v>
      </c>
      <c r="E179" t="e">
        <f t="shared" si="2"/>
        <v>#N/A</v>
      </c>
    </row>
    <row r="180" spans="2:5" x14ac:dyDescent="0.25">
      <c r="B180" s="38" t="s">
        <v>633</v>
      </c>
      <c r="C180" s="38" t="s">
        <v>634</v>
      </c>
      <c r="D180" s="38" t="s">
        <v>276</v>
      </c>
      <c r="E180" t="e">
        <f t="shared" si="2"/>
        <v>#N/A</v>
      </c>
    </row>
    <row r="181" spans="2:5" x14ac:dyDescent="0.25">
      <c r="B181" s="38" t="s">
        <v>635</v>
      </c>
      <c r="C181" s="38" t="s">
        <v>636</v>
      </c>
      <c r="D181" s="38" t="s">
        <v>150</v>
      </c>
      <c r="E181" t="str">
        <f t="shared" si="2"/>
        <v>PHP</v>
      </c>
    </row>
    <row r="182" spans="2:5" x14ac:dyDescent="0.25">
      <c r="B182" s="38" t="s">
        <v>637</v>
      </c>
      <c r="C182" s="38" t="s">
        <v>464</v>
      </c>
      <c r="D182" s="38" t="s">
        <v>162</v>
      </c>
      <c r="E182" t="str">
        <f t="shared" si="2"/>
        <v>NZD</v>
      </c>
    </row>
    <row r="183" spans="2:5" x14ac:dyDescent="0.25">
      <c r="B183" s="38" t="s">
        <v>370</v>
      </c>
      <c r="C183" s="38" t="s">
        <v>638</v>
      </c>
      <c r="D183" s="38" t="s">
        <v>158</v>
      </c>
      <c r="E183" t="e">
        <f t="shared" si="2"/>
        <v>#N/A</v>
      </c>
    </row>
    <row r="184" spans="2:5" x14ac:dyDescent="0.25">
      <c r="B184" s="38" t="s">
        <v>371</v>
      </c>
      <c r="C184" s="38" t="s">
        <v>400</v>
      </c>
      <c r="D184" s="38" t="s">
        <v>148</v>
      </c>
      <c r="E184" t="str">
        <f t="shared" si="2"/>
        <v>EUR</v>
      </c>
    </row>
    <row r="185" spans="2:5" x14ac:dyDescent="0.25">
      <c r="B185" s="38" t="s">
        <v>639</v>
      </c>
      <c r="C185" s="38" t="s">
        <v>405</v>
      </c>
      <c r="D185" s="38" t="s">
        <v>141</v>
      </c>
      <c r="E185" t="str">
        <f t="shared" si="2"/>
        <v>USD</v>
      </c>
    </row>
    <row r="186" spans="2:5" x14ac:dyDescent="0.25">
      <c r="B186" s="38" t="s">
        <v>372</v>
      </c>
      <c r="C186" s="38" t="s">
        <v>640</v>
      </c>
      <c r="D186" s="38" t="s">
        <v>175</v>
      </c>
      <c r="E186" t="e">
        <f t="shared" si="2"/>
        <v>#N/A</v>
      </c>
    </row>
    <row r="187" spans="2:5" x14ac:dyDescent="0.25">
      <c r="B187" s="38" t="s">
        <v>641</v>
      </c>
      <c r="C187" s="38" t="s">
        <v>400</v>
      </c>
      <c r="D187" s="38" t="s">
        <v>148</v>
      </c>
      <c r="E187" t="str">
        <f t="shared" si="2"/>
        <v>EUR</v>
      </c>
    </row>
    <row r="188" spans="2:5" x14ac:dyDescent="0.25">
      <c r="B188" s="38" t="s">
        <v>373</v>
      </c>
      <c r="C188" s="38" t="s">
        <v>642</v>
      </c>
      <c r="D188" s="38" t="s">
        <v>277</v>
      </c>
      <c r="E188" t="e">
        <f t="shared" si="2"/>
        <v>#N/A</v>
      </c>
    </row>
    <row r="189" spans="2:5" x14ac:dyDescent="0.25">
      <c r="B189" s="38" t="s">
        <v>643</v>
      </c>
      <c r="C189" s="38" t="s">
        <v>644</v>
      </c>
      <c r="D189" s="38" t="s">
        <v>278</v>
      </c>
      <c r="E189" t="e">
        <f t="shared" si="2"/>
        <v>#N/A</v>
      </c>
    </row>
    <row r="190" spans="2:5" x14ac:dyDescent="0.25">
      <c r="B190" s="38" t="s">
        <v>645</v>
      </c>
      <c r="C190" s="38" t="s">
        <v>646</v>
      </c>
      <c r="D190" s="38" t="s">
        <v>279</v>
      </c>
      <c r="E190" t="e">
        <f t="shared" si="2"/>
        <v>#N/A</v>
      </c>
    </row>
    <row r="191" spans="2:5" x14ac:dyDescent="0.25">
      <c r="B191" s="38" t="s">
        <v>647</v>
      </c>
      <c r="C191" s="38" t="s">
        <v>405</v>
      </c>
      <c r="D191" s="38" t="s">
        <v>141</v>
      </c>
      <c r="E191" t="str">
        <f t="shared" si="2"/>
        <v>USD</v>
      </c>
    </row>
    <row r="192" spans="2:5" x14ac:dyDescent="0.25">
      <c r="B192" s="38" t="s">
        <v>648</v>
      </c>
      <c r="C192" s="38" t="s">
        <v>400</v>
      </c>
      <c r="D192" s="38" t="s">
        <v>148</v>
      </c>
      <c r="E192" t="str">
        <f t="shared" si="2"/>
        <v>EUR</v>
      </c>
    </row>
    <row r="193" spans="2:5" x14ac:dyDescent="0.25">
      <c r="B193" s="38" t="s">
        <v>649</v>
      </c>
      <c r="C193" s="38" t="s">
        <v>417</v>
      </c>
      <c r="D193" s="38" t="s">
        <v>280</v>
      </c>
      <c r="E193" t="e">
        <f t="shared" si="2"/>
        <v>#N/A</v>
      </c>
    </row>
    <row r="194" spans="2:5" x14ac:dyDescent="0.25">
      <c r="B194" s="38" t="s">
        <v>650</v>
      </c>
      <c r="C194" s="38" t="s">
        <v>408</v>
      </c>
      <c r="D194" s="38" t="s">
        <v>188</v>
      </c>
      <c r="E194" t="e">
        <f t="shared" si="2"/>
        <v>#N/A</v>
      </c>
    </row>
    <row r="195" spans="2:5" x14ac:dyDescent="0.25">
      <c r="B195" s="38" t="s">
        <v>651</v>
      </c>
      <c r="C195" s="38" t="s">
        <v>408</v>
      </c>
      <c r="D195" s="38" t="s">
        <v>188</v>
      </c>
      <c r="E195" t="e">
        <f t="shared" si="2"/>
        <v>#N/A</v>
      </c>
    </row>
    <row r="196" spans="2:5" x14ac:dyDescent="0.25">
      <c r="B196" s="38" t="s">
        <v>652</v>
      </c>
      <c r="C196" s="38" t="s">
        <v>400</v>
      </c>
      <c r="D196" s="38" t="s">
        <v>148</v>
      </c>
      <c r="E196" t="str">
        <f t="shared" si="2"/>
        <v>EUR</v>
      </c>
    </row>
    <row r="197" spans="2:5" x14ac:dyDescent="0.25">
      <c r="B197" s="38" t="s">
        <v>653</v>
      </c>
      <c r="C197" s="38" t="s">
        <v>400</v>
      </c>
      <c r="D197" s="38" t="s">
        <v>148</v>
      </c>
      <c r="E197" t="str">
        <f t="shared" si="2"/>
        <v>EUR</v>
      </c>
    </row>
    <row r="198" spans="2:5" x14ac:dyDescent="0.25">
      <c r="B198" s="38" t="s">
        <v>654</v>
      </c>
      <c r="C198" s="38" t="s">
        <v>408</v>
      </c>
      <c r="D198" s="38" t="s">
        <v>188</v>
      </c>
      <c r="E198" t="e">
        <f t="shared" ref="E198:E258" si="3">VLOOKUP(D198,$H$18:$I$47,1,FALSE)</f>
        <v>#N/A</v>
      </c>
    </row>
    <row r="199" spans="2:5" x14ac:dyDescent="0.25">
      <c r="B199" s="38" t="s">
        <v>655</v>
      </c>
      <c r="C199" s="38" t="s">
        <v>656</v>
      </c>
      <c r="D199" s="38" t="s">
        <v>281</v>
      </c>
      <c r="E199" t="e">
        <f t="shared" si="3"/>
        <v>#N/A</v>
      </c>
    </row>
    <row r="200" spans="2:5" x14ac:dyDescent="0.25">
      <c r="B200" s="38" t="s">
        <v>657</v>
      </c>
      <c r="C200" s="38" t="s">
        <v>400</v>
      </c>
      <c r="D200" s="38" t="s">
        <v>148</v>
      </c>
      <c r="E200" t="str">
        <f t="shared" si="3"/>
        <v>EUR</v>
      </c>
    </row>
    <row r="201" spans="2:5" x14ac:dyDescent="0.25">
      <c r="B201" s="38" t="s">
        <v>658</v>
      </c>
      <c r="C201" s="38" t="s">
        <v>659</v>
      </c>
      <c r="D201" s="38" t="s">
        <v>282</v>
      </c>
      <c r="E201" t="e">
        <f t="shared" si="3"/>
        <v>#N/A</v>
      </c>
    </row>
    <row r="202" spans="2:5" x14ac:dyDescent="0.25">
      <c r="B202" s="38" t="s">
        <v>660</v>
      </c>
      <c r="C202" s="38" t="s">
        <v>661</v>
      </c>
      <c r="D202" s="38" t="s">
        <v>171</v>
      </c>
      <c r="E202" t="str">
        <f t="shared" si="3"/>
        <v>SAR</v>
      </c>
    </row>
    <row r="203" spans="2:5" x14ac:dyDescent="0.25">
      <c r="B203" s="38" t="s">
        <v>118</v>
      </c>
      <c r="C203" s="38" t="s">
        <v>431</v>
      </c>
      <c r="D203" s="38" t="s">
        <v>199</v>
      </c>
      <c r="E203" t="e">
        <f t="shared" si="3"/>
        <v>#N/A</v>
      </c>
    </row>
    <row r="204" spans="2:5" x14ac:dyDescent="0.25">
      <c r="B204" s="38" t="s">
        <v>120</v>
      </c>
      <c r="C204" s="38" t="s">
        <v>662</v>
      </c>
      <c r="D204" s="38" t="s">
        <v>283</v>
      </c>
      <c r="E204" t="e">
        <f t="shared" si="3"/>
        <v>#N/A</v>
      </c>
    </row>
    <row r="205" spans="2:5" x14ac:dyDescent="0.25">
      <c r="B205" s="38" t="s">
        <v>122</v>
      </c>
      <c r="C205" s="38" t="s">
        <v>663</v>
      </c>
      <c r="D205" s="38" t="s">
        <v>284</v>
      </c>
      <c r="E205" t="e">
        <f t="shared" si="3"/>
        <v>#N/A</v>
      </c>
    </row>
    <row r="206" spans="2:5" x14ac:dyDescent="0.25">
      <c r="B206" s="38" t="s">
        <v>664</v>
      </c>
      <c r="C206" s="38" t="s">
        <v>665</v>
      </c>
      <c r="D206" s="38" t="s">
        <v>285</v>
      </c>
      <c r="E206" t="e">
        <f t="shared" si="3"/>
        <v>#N/A</v>
      </c>
    </row>
    <row r="207" spans="2:5" x14ac:dyDescent="0.25">
      <c r="B207" s="38" t="s">
        <v>666</v>
      </c>
      <c r="C207" s="38" t="s">
        <v>667</v>
      </c>
      <c r="D207" s="38" t="s">
        <v>154</v>
      </c>
      <c r="E207" t="str">
        <f t="shared" si="3"/>
        <v>SGD</v>
      </c>
    </row>
    <row r="208" spans="2:5" x14ac:dyDescent="0.25">
      <c r="B208" s="38" t="s">
        <v>668</v>
      </c>
      <c r="C208" s="38" t="s">
        <v>405</v>
      </c>
      <c r="D208" s="38" t="s">
        <v>141</v>
      </c>
      <c r="E208" t="str">
        <f t="shared" si="3"/>
        <v>USD</v>
      </c>
    </row>
    <row r="209" spans="2:5" x14ac:dyDescent="0.25">
      <c r="B209" s="38" t="s">
        <v>669</v>
      </c>
      <c r="C209" s="38" t="s">
        <v>488</v>
      </c>
      <c r="D209" s="38" t="s">
        <v>223</v>
      </c>
      <c r="E209" t="e">
        <f t="shared" si="3"/>
        <v>#N/A</v>
      </c>
    </row>
    <row r="210" spans="2:5" x14ac:dyDescent="0.25">
      <c r="B210" s="38" t="s">
        <v>374</v>
      </c>
      <c r="C210" s="38" t="s">
        <v>400</v>
      </c>
      <c r="D210" s="38" t="s">
        <v>148</v>
      </c>
      <c r="E210" t="str">
        <f t="shared" si="3"/>
        <v>EUR</v>
      </c>
    </row>
    <row r="211" spans="2:5" x14ac:dyDescent="0.25">
      <c r="B211" s="38" t="s">
        <v>375</v>
      </c>
      <c r="C211" s="38" t="s">
        <v>400</v>
      </c>
      <c r="D211" s="38" t="s">
        <v>148</v>
      </c>
      <c r="E211" t="str">
        <f t="shared" si="3"/>
        <v>EUR</v>
      </c>
    </row>
    <row r="212" spans="2:5" x14ac:dyDescent="0.25">
      <c r="B212" s="38" t="s">
        <v>670</v>
      </c>
      <c r="C212" s="38" t="s">
        <v>671</v>
      </c>
      <c r="D212" s="38" t="s">
        <v>286</v>
      </c>
      <c r="E212" t="e">
        <f t="shared" si="3"/>
        <v>#N/A</v>
      </c>
    </row>
    <row r="213" spans="2:5" x14ac:dyDescent="0.25">
      <c r="B213" s="38" t="s">
        <v>672</v>
      </c>
      <c r="C213" s="38" t="s">
        <v>673</v>
      </c>
      <c r="D213" s="38" t="s">
        <v>287</v>
      </c>
      <c r="E213" t="e">
        <f t="shared" si="3"/>
        <v>#N/A</v>
      </c>
    </row>
    <row r="214" spans="2:5" x14ac:dyDescent="0.25">
      <c r="B214" s="38" t="s">
        <v>674</v>
      </c>
      <c r="C214" s="38" t="s">
        <v>675</v>
      </c>
      <c r="D214" s="38" t="s">
        <v>172</v>
      </c>
      <c r="E214" t="str">
        <f t="shared" si="3"/>
        <v>ZAR</v>
      </c>
    </row>
    <row r="215" spans="2:5" x14ac:dyDescent="0.25">
      <c r="B215" s="38" t="s">
        <v>676</v>
      </c>
      <c r="C215" s="38" t="s">
        <v>677</v>
      </c>
      <c r="D215" s="38" t="s">
        <v>140</v>
      </c>
      <c r="E215" t="str">
        <f t="shared" si="3"/>
        <v>GBP</v>
      </c>
    </row>
    <row r="216" spans="2:5" x14ac:dyDescent="0.25">
      <c r="B216" s="38" t="s">
        <v>678</v>
      </c>
      <c r="C216" s="38" t="s">
        <v>679</v>
      </c>
      <c r="D216" s="38" t="s">
        <v>250</v>
      </c>
      <c r="E216" t="e">
        <f t="shared" si="3"/>
        <v>#N/A</v>
      </c>
    </row>
    <row r="217" spans="2:5" x14ac:dyDescent="0.25">
      <c r="B217" s="38" t="s">
        <v>680</v>
      </c>
      <c r="C217" s="38" t="s">
        <v>681</v>
      </c>
      <c r="D217" s="38" t="s">
        <v>288</v>
      </c>
      <c r="E217" t="e">
        <f t="shared" si="3"/>
        <v>#N/A</v>
      </c>
    </row>
    <row r="218" spans="2:5" x14ac:dyDescent="0.25">
      <c r="B218" s="38" t="s">
        <v>376</v>
      </c>
      <c r="C218" s="38" t="s">
        <v>400</v>
      </c>
      <c r="D218" s="38" t="s">
        <v>148</v>
      </c>
      <c r="E218" t="str">
        <f t="shared" si="3"/>
        <v>EUR</v>
      </c>
    </row>
    <row r="219" spans="2:5" x14ac:dyDescent="0.25">
      <c r="B219" s="38" t="s">
        <v>682</v>
      </c>
      <c r="C219" s="38" t="s">
        <v>683</v>
      </c>
      <c r="D219" s="38" t="s">
        <v>289</v>
      </c>
      <c r="E219" t="e">
        <f t="shared" si="3"/>
        <v>#N/A</v>
      </c>
    </row>
    <row r="220" spans="2:5" x14ac:dyDescent="0.25">
      <c r="B220" s="38" t="s">
        <v>684</v>
      </c>
      <c r="C220" s="38" t="s">
        <v>685</v>
      </c>
      <c r="D220" s="38" t="s">
        <v>290</v>
      </c>
      <c r="E220" t="e">
        <f t="shared" si="3"/>
        <v>#N/A</v>
      </c>
    </row>
    <row r="221" spans="2:5" x14ac:dyDescent="0.25">
      <c r="B221" s="38" t="s">
        <v>686</v>
      </c>
      <c r="C221" s="38" t="s">
        <v>687</v>
      </c>
      <c r="D221" s="38" t="s">
        <v>291</v>
      </c>
      <c r="E221" t="e">
        <f t="shared" si="3"/>
        <v>#N/A</v>
      </c>
    </row>
    <row r="222" spans="2:5" x14ac:dyDescent="0.25">
      <c r="B222" s="38" t="s">
        <v>688</v>
      </c>
      <c r="C222" s="38" t="s">
        <v>623</v>
      </c>
      <c r="D222" s="38" t="s">
        <v>155</v>
      </c>
      <c r="E222" t="str">
        <f t="shared" si="3"/>
        <v>NOK</v>
      </c>
    </row>
    <row r="223" spans="2:5" x14ac:dyDescent="0.25">
      <c r="B223" s="38" t="s">
        <v>689</v>
      </c>
      <c r="C223" s="38" t="s">
        <v>690</v>
      </c>
      <c r="D223" s="38" t="s">
        <v>292</v>
      </c>
      <c r="E223" t="e">
        <f t="shared" si="3"/>
        <v>#N/A</v>
      </c>
    </row>
    <row r="224" spans="2:5" x14ac:dyDescent="0.25">
      <c r="B224" s="38" t="s">
        <v>377</v>
      </c>
      <c r="C224" s="38" t="s">
        <v>691</v>
      </c>
      <c r="D224" s="38" t="s">
        <v>159</v>
      </c>
      <c r="E224" t="str">
        <f t="shared" si="3"/>
        <v>SEK</v>
      </c>
    </row>
    <row r="225" spans="2:5" x14ac:dyDescent="0.25">
      <c r="B225" s="38" t="s">
        <v>378</v>
      </c>
      <c r="C225" s="38" t="s">
        <v>577</v>
      </c>
      <c r="D225" s="38" t="s">
        <v>152</v>
      </c>
      <c r="E225" t="str">
        <f t="shared" si="3"/>
        <v>CHF</v>
      </c>
    </row>
    <row r="226" spans="2:5" x14ac:dyDescent="0.25">
      <c r="B226" s="38" t="s">
        <v>692</v>
      </c>
      <c r="C226" s="38" t="s">
        <v>693</v>
      </c>
      <c r="D226" s="38" t="s">
        <v>293</v>
      </c>
      <c r="E226" t="e">
        <f t="shared" si="3"/>
        <v>#N/A</v>
      </c>
    </row>
    <row r="227" spans="2:5" x14ac:dyDescent="0.25">
      <c r="B227" s="38" t="s">
        <v>694</v>
      </c>
      <c r="C227" s="38" t="s">
        <v>695</v>
      </c>
      <c r="D227" s="38" t="s">
        <v>294</v>
      </c>
      <c r="E227" t="e">
        <f t="shared" si="3"/>
        <v>#N/A</v>
      </c>
    </row>
    <row r="228" spans="2:5" x14ac:dyDescent="0.25">
      <c r="B228" s="38" t="s">
        <v>696</v>
      </c>
      <c r="C228" s="38" t="s">
        <v>697</v>
      </c>
      <c r="D228" s="38" t="s">
        <v>295</v>
      </c>
      <c r="E228" t="e">
        <f t="shared" si="3"/>
        <v>#N/A</v>
      </c>
    </row>
    <row r="229" spans="2:5" x14ac:dyDescent="0.25">
      <c r="B229" s="38" t="s">
        <v>698</v>
      </c>
      <c r="C229" s="38" t="s">
        <v>699</v>
      </c>
      <c r="D229" s="38" t="s">
        <v>296</v>
      </c>
      <c r="E229" t="e">
        <f t="shared" si="3"/>
        <v>#N/A</v>
      </c>
    </row>
    <row r="230" spans="2:5" x14ac:dyDescent="0.25">
      <c r="B230" s="38" t="s">
        <v>700</v>
      </c>
      <c r="C230" s="38" t="s">
        <v>701</v>
      </c>
      <c r="D230" s="38" t="s">
        <v>157</v>
      </c>
      <c r="E230" t="e">
        <f t="shared" si="3"/>
        <v>#N/A</v>
      </c>
    </row>
    <row r="231" spans="2:5" x14ac:dyDescent="0.25">
      <c r="B231" s="38" t="s">
        <v>129</v>
      </c>
      <c r="C231" s="38" t="s">
        <v>405</v>
      </c>
      <c r="D231" s="38" t="s">
        <v>141</v>
      </c>
      <c r="E231" t="str">
        <f t="shared" si="3"/>
        <v>USD</v>
      </c>
    </row>
    <row r="232" spans="2:5" x14ac:dyDescent="0.25">
      <c r="B232" s="38" t="s">
        <v>702</v>
      </c>
      <c r="C232" s="38" t="s">
        <v>431</v>
      </c>
      <c r="D232" s="38" t="s">
        <v>199</v>
      </c>
      <c r="E232" t="e">
        <f t="shared" si="3"/>
        <v>#N/A</v>
      </c>
    </row>
    <row r="233" spans="2:5" x14ac:dyDescent="0.25">
      <c r="B233" s="38" t="s">
        <v>703</v>
      </c>
      <c r="C233" s="38" t="s">
        <v>464</v>
      </c>
      <c r="D233" s="38" t="s">
        <v>162</v>
      </c>
      <c r="E233" t="str">
        <f t="shared" si="3"/>
        <v>NZD</v>
      </c>
    </row>
    <row r="234" spans="2:5" x14ac:dyDescent="0.25">
      <c r="B234" s="38" t="s">
        <v>704</v>
      </c>
      <c r="C234" s="38" t="s">
        <v>705</v>
      </c>
      <c r="D234" s="38" t="s">
        <v>165</v>
      </c>
      <c r="E234" t="e">
        <f t="shared" si="3"/>
        <v>#N/A</v>
      </c>
    </row>
    <row r="235" spans="2:5" x14ac:dyDescent="0.25">
      <c r="B235" s="38" t="s">
        <v>706</v>
      </c>
      <c r="C235" s="38" t="s">
        <v>707</v>
      </c>
      <c r="D235" s="38" t="s">
        <v>297</v>
      </c>
      <c r="E235" t="str">
        <f t="shared" si="3"/>
        <v>TTD</v>
      </c>
    </row>
    <row r="236" spans="2:5" x14ac:dyDescent="0.25">
      <c r="B236" s="38" t="s">
        <v>708</v>
      </c>
      <c r="C236" s="38" t="s">
        <v>677</v>
      </c>
      <c r="D236" s="38" t="s">
        <v>140</v>
      </c>
      <c r="E236" t="str">
        <f t="shared" si="3"/>
        <v>GBP</v>
      </c>
    </row>
    <row r="237" spans="2:5" x14ac:dyDescent="0.25">
      <c r="B237" s="38" t="s">
        <v>379</v>
      </c>
      <c r="C237" s="38" t="s">
        <v>709</v>
      </c>
      <c r="D237" s="38" t="s">
        <v>174</v>
      </c>
      <c r="E237" t="e">
        <f t="shared" si="3"/>
        <v>#N/A</v>
      </c>
    </row>
    <row r="238" spans="2:5" x14ac:dyDescent="0.25">
      <c r="B238" s="38" t="s">
        <v>380</v>
      </c>
      <c r="C238" s="38" t="s">
        <v>710</v>
      </c>
      <c r="D238" s="38" t="s">
        <v>298</v>
      </c>
      <c r="E238" t="e">
        <f t="shared" si="3"/>
        <v>#N/A</v>
      </c>
    </row>
    <row r="239" spans="2:5" x14ac:dyDescent="0.25">
      <c r="B239" s="38" t="s">
        <v>711</v>
      </c>
      <c r="C239" s="38" t="s">
        <v>712</v>
      </c>
      <c r="D239" s="38" t="s">
        <v>299</v>
      </c>
      <c r="E239" t="e">
        <f t="shared" si="3"/>
        <v>#N/A</v>
      </c>
    </row>
    <row r="240" spans="2:5" x14ac:dyDescent="0.25">
      <c r="B240" s="38" t="s">
        <v>713</v>
      </c>
      <c r="C240" s="38" t="s">
        <v>405</v>
      </c>
      <c r="D240" s="38" t="s">
        <v>141</v>
      </c>
      <c r="E240" t="str">
        <f t="shared" si="3"/>
        <v>USD</v>
      </c>
    </row>
    <row r="241" spans="2:5" x14ac:dyDescent="0.25">
      <c r="B241" s="38" t="s">
        <v>714</v>
      </c>
      <c r="C241" s="38" t="s">
        <v>419</v>
      </c>
      <c r="D241" s="38" t="s">
        <v>156</v>
      </c>
      <c r="E241" t="str">
        <f t="shared" si="3"/>
        <v>AUD</v>
      </c>
    </row>
    <row r="242" spans="2:5" x14ac:dyDescent="0.25">
      <c r="B242" s="38" t="s">
        <v>715</v>
      </c>
      <c r="C242" s="38" t="s">
        <v>716</v>
      </c>
      <c r="D242" s="38" t="s">
        <v>300</v>
      </c>
      <c r="E242" t="e">
        <f t="shared" si="3"/>
        <v>#N/A</v>
      </c>
    </row>
    <row r="243" spans="2:5" x14ac:dyDescent="0.25">
      <c r="B243" s="38" t="s">
        <v>133</v>
      </c>
      <c r="C243" s="38" t="s">
        <v>717</v>
      </c>
      <c r="D243" s="38" t="s">
        <v>301</v>
      </c>
      <c r="E243" t="e">
        <f t="shared" si="3"/>
        <v>#N/A</v>
      </c>
    </row>
    <row r="244" spans="2:5" x14ac:dyDescent="0.25">
      <c r="B244" s="38" t="s">
        <v>718</v>
      </c>
      <c r="C244" s="38" t="s">
        <v>719</v>
      </c>
      <c r="D244" s="38" t="s">
        <v>173</v>
      </c>
      <c r="E244" t="str">
        <f t="shared" si="3"/>
        <v>AED</v>
      </c>
    </row>
    <row r="245" spans="2:5" x14ac:dyDescent="0.25">
      <c r="B245" s="38" t="s">
        <v>720</v>
      </c>
      <c r="C245" s="38" t="s">
        <v>677</v>
      </c>
      <c r="D245" s="38" t="s">
        <v>140</v>
      </c>
      <c r="E245" t="str">
        <f t="shared" si="3"/>
        <v>GBP</v>
      </c>
    </row>
    <row r="246" spans="2:5" x14ac:dyDescent="0.25">
      <c r="B246" s="38" t="s">
        <v>721</v>
      </c>
      <c r="C246" s="38" t="s">
        <v>405</v>
      </c>
      <c r="D246" s="38" t="s">
        <v>141</v>
      </c>
      <c r="E246" t="str">
        <f t="shared" si="3"/>
        <v>USD</v>
      </c>
    </row>
    <row r="247" spans="2:5" x14ac:dyDescent="0.25">
      <c r="B247" s="38" t="s">
        <v>722</v>
      </c>
      <c r="C247" s="38" t="s">
        <v>723</v>
      </c>
      <c r="D247" s="38" t="s">
        <v>303</v>
      </c>
      <c r="E247" t="e">
        <f t="shared" si="3"/>
        <v>#N/A</v>
      </c>
    </row>
    <row r="248" spans="2:5" x14ac:dyDescent="0.25">
      <c r="B248" s="38" t="s">
        <v>724</v>
      </c>
      <c r="C248" s="38" t="s">
        <v>405</v>
      </c>
      <c r="D248" s="38" t="s">
        <v>141</v>
      </c>
      <c r="E248" t="str">
        <f t="shared" si="3"/>
        <v>USD</v>
      </c>
    </row>
    <row r="249" spans="2:5" x14ac:dyDescent="0.25">
      <c r="B249" s="38" t="s">
        <v>725</v>
      </c>
      <c r="C249" s="38" t="s">
        <v>726</v>
      </c>
      <c r="D249" s="38" t="s">
        <v>304</v>
      </c>
      <c r="E249" t="e">
        <f t="shared" si="3"/>
        <v>#N/A</v>
      </c>
    </row>
    <row r="250" spans="2:5" x14ac:dyDescent="0.25">
      <c r="B250" s="38" t="s">
        <v>727</v>
      </c>
      <c r="C250" s="38" t="s">
        <v>728</v>
      </c>
      <c r="D250" s="38" t="s">
        <v>305</v>
      </c>
      <c r="E250" t="e">
        <f t="shared" si="3"/>
        <v>#N/A</v>
      </c>
    </row>
    <row r="251" spans="2:5" x14ac:dyDescent="0.25">
      <c r="B251" s="38" t="s">
        <v>729</v>
      </c>
      <c r="C251" s="38" t="s">
        <v>400</v>
      </c>
      <c r="D251" s="38" t="s">
        <v>148</v>
      </c>
      <c r="E251" t="str">
        <f t="shared" si="3"/>
        <v>EUR</v>
      </c>
    </row>
    <row r="252" spans="2:5" x14ac:dyDescent="0.25">
      <c r="B252" s="38" t="s">
        <v>730</v>
      </c>
      <c r="C252" s="38" t="s">
        <v>731</v>
      </c>
      <c r="D252" s="38" t="s">
        <v>306</v>
      </c>
      <c r="E252" t="e">
        <f t="shared" si="3"/>
        <v>#N/A</v>
      </c>
    </row>
    <row r="253" spans="2:5" x14ac:dyDescent="0.25">
      <c r="B253" s="38" t="s">
        <v>732</v>
      </c>
      <c r="C253" s="38" t="s">
        <v>733</v>
      </c>
      <c r="D253" s="38" t="s">
        <v>307</v>
      </c>
      <c r="E253" t="e">
        <f t="shared" si="3"/>
        <v>#N/A</v>
      </c>
    </row>
    <row r="254" spans="2:5" x14ac:dyDescent="0.25">
      <c r="B254" s="38" t="s">
        <v>734</v>
      </c>
      <c r="C254" s="38" t="s">
        <v>405</v>
      </c>
      <c r="D254" s="38" t="s">
        <v>141</v>
      </c>
      <c r="E254" t="str">
        <f t="shared" si="3"/>
        <v>USD</v>
      </c>
    </row>
    <row r="255" spans="2:5" x14ac:dyDescent="0.25">
      <c r="B255" s="38" t="s">
        <v>735</v>
      </c>
      <c r="C255" s="38" t="s">
        <v>513</v>
      </c>
      <c r="D255" s="38" t="s">
        <v>168</v>
      </c>
      <c r="E255" t="e">
        <f t="shared" si="3"/>
        <v>#N/A</v>
      </c>
    </row>
    <row r="256" spans="2:5" x14ac:dyDescent="0.25">
      <c r="B256" s="38" t="s">
        <v>736</v>
      </c>
      <c r="C256" s="38" t="s">
        <v>737</v>
      </c>
      <c r="D256" s="38" t="s">
        <v>308</v>
      </c>
      <c r="E256" t="e">
        <f t="shared" si="3"/>
        <v>#N/A</v>
      </c>
    </row>
    <row r="257" spans="2:5" x14ac:dyDescent="0.25">
      <c r="B257" s="38" t="s">
        <v>738</v>
      </c>
      <c r="C257" s="38" t="s">
        <v>739</v>
      </c>
      <c r="D257" s="38" t="s">
        <v>309</v>
      </c>
      <c r="E257" t="e">
        <f t="shared" si="3"/>
        <v>#N/A</v>
      </c>
    </row>
    <row r="258" spans="2:5" x14ac:dyDescent="0.25">
      <c r="B258" s="38" t="s">
        <v>740</v>
      </c>
      <c r="C258" s="38" t="s">
        <v>405</v>
      </c>
      <c r="D258" s="38" t="s">
        <v>141</v>
      </c>
      <c r="E258" t="str">
        <f t="shared" si="3"/>
        <v>USD</v>
      </c>
    </row>
  </sheetData>
  <sheetProtection algorithmName="SHA-512" hashValue="kt75uBjIfsgzD5Jk/TY8OoAQpqQJHCkWhvwg7PFJ2QIYquTJC4KpsEW68ipEQZNJjbYX1iiKluUr2mcjQNda5Q==" saltValue="WbCIqg7aWgU8qARD0FHG3w==" spinCount="100000" sheet="1" objects="1" scenarios="1" selectLockedCells="1" selectUnlockedCells="1"/>
  <autoFilter ref="B5:D25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Wire Transfer Form</vt:lpstr>
      <vt:lpstr>IBAN DATA</vt:lpstr>
      <vt:lpstr>Country Currency</vt:lpstr>
      <vt:lpstr>Country_Selection</vt:lpstr>
      <vt:lpstr>Currency_Selection</vt:lpstr>
      <vt:lpstr>Intermediary</vt:lpstr>
      <vt:lpstr>'Wire Transfer Form'!Print_Area</vt:lpstr>
    </vt:vector>
  </TitlesOfParts>
  <Company>Vancouver Island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 Gonzalez</dc:creator>
  <cp:lastModifiedBy>Kendra Bajkov</cp:lastModifiedBy>
  <cp:lastPrinted>2021-09-28T15:34:56Z</cp:lastPrinted>
  <dcterms:created xsi:type="dcterms:W3CDTF">2017-05-12T23:13:56Z</dcterms:created>
  <dcterms:modified xsi:type="dcterms:W3CDTF">2021-09-28T15:35:40Z</dcterms:modified>
</cp:coreProperties>
</file>